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" windowWidth="15315" windowHeight="102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7" i="1" l="1"/>
  <c r="D6" i="1"/>
  <c r="F6" i="1"/>
  <c r="F7" i="1"/>
  <c r="C6" i="1" l="1"/>
  <c r="D13" i="1" l="1"/>
  <c r="C7" i="1"/>
  <c r="E6" i="1"/>
  <c r="E7" i="1" l="1"/>
  <c r="B6" i="1" l="1"/>
  <c r="B7" i="1"/>
  <c r="B11" i="1" l="1"/>
  <c r="F13" i="1"/>
  <c r="E13" i="1"/>
  <c r="C13" i="1"/>
  <c r="C15" i="1" l="1"/>
  <c r="C16" i="1" s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K91" i="1"/>
  <c r="K90" i="1"/>
  <c r="J90" i="1"/>
  <c r="K89" i="1"/>
  <c r="J89" i="1"/>
  <c r="I89" i="1"/>
  <c r="K88" i="1"/>
  <c r="J88" i="1"/>
  <c r="I88" i="1"/>
  <c r="K87" i="1"/>
  <c r="J87" i="1"/>
  <c r="I87" i="1"/>
  <c r="K86" i="1"/>
  <c r="J86" i="1"/>
  <c r="I86" i="1"/>
  <c r="K85" i="1"/>
  <c r="J85" i="1"/>
  <c r="I85" i="1"/>
  <c r="K84" i="1"/>
  <c r="J84" i="1"/>
  <c r="I84" i="1"/>
  <c r="K83" i="1"/>
  <c r="J83" i="1"/>
  <c r="I83" i="1"/>
  <c r="K82" i="1"/>
  <c r="J82" i="1"/>
  <c r="I82" i="1"/>
  <c r="K81" i="1"/>
  <c r="J81" i="1"/>
  <c r="I81" i="1"/>
  <c r="K80" i="1"/>
  <c r="J80" i="1"/>
  <c r="I80" i="1"/>
  <c r="K79" i="1"/>
  <c r="J79" i="1"/>
  <c r="I79" i="1"/>
  <c r="K78" i="1"/>
  <c r="J78" i="1"/>
  <c r="I78" i="1"/>
  <c r="K77" i="1"/>
  <c r="J77" i="1"/>
  <c r="I77" i="1"/>
  <c r="K76" i="1"/>
  <c r="J76" i="1"/>
  <c r="I76" i="1"/>
  <c r="K75" i="1"/>
  <c r="J75" i="1"/>
  <c r="I75" i="1"/>
  <c r="K74" i="1"/>
  <c r="J74" i="1"/>
  <c r="I74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J68" i="1"/>
  <c r="I68" i="1"/>
  <c r="K67" i="1"/>
  <c r="J67" i="1"/>
  <c r="I67" i="1"/>
  <c r="K66" i="1"/>
  <c r="J66" i="1"/>
  <c r="I66" i="1"/>
  <c r="K65" i="1"/>
  <c r="J65" i="1"/>
  <c r="I65" i="1"/>
  <c r="K64" i="1"/>
  <c r="J64" i="1"/>
  <c r="I64" i="1"/>
  <c r="K63" i="1"/>
  <c r="J63" i="1"/>
  <c r="I63" i="1"/>
  <c r="K62" i="1"/>
  <c r="J62" i="1"/>
  <c r="I62" i="1"/>
  <c r="K61" i="1"/>
  <c r="J61" i="1"/>
  <c r="I61" i="1"/>
  <c r="K60" i="1"/>
  <c r="J60" i="1"/>
  <c r="I60" i="1"/>
  <c r="K59" i="1"/>
  <c r="J59" i="1"/>
  <c r="I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K4" i="1"/>
  <c r="J4" i="1"/>
  <c r="I4" i="1"/>
  <c r="K3" i="1"/>
  <c r="J3" i="1"/>
  <c r="I3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C9" i="1" l="1"/>
  <c r="V91" i="1"/>
  <c r="V90" i="1"/>
  <c r="V89" i="1"/>
  <c r="V88" i="1"/>
  <c r="V87" i="1"/>
  <c r="V86" i="1"/>
  <c r="V85" i="1"/>
  <c r="V84" i="1"/>
  <c r="V81" i="1"/>
  <c r="V80" i="1"/>
  <c r="V79" i="1"/>
  <c r="V78" i="1"/>
  <c r="V77" i="1"/>
  <c r="V76" i="1"/>
  <c r="V75" i="1"/>
  <c r="V74" i="1"/>
  <c r="V71" i="1"/>
  <c r="V70" i="1"/>
  <c r="V69" i="1"/>
  <c r="V68" i="1"/>
  <c r="V67" i="1"/>
  <c r="V66" i="1"/>
  <c r="V65" i="1"/>
  <c r="V64" i="1"/>
  <c r="V61" i="1"/>
  <c r="V60" i="1"/>
  <c r="V59" i="1"/>
  <c r="V58" i="1"/>
  <c r="V57" i="1"/>
  <c r="V56" i="1"/>
  <c r="V55" i="1"/>
  <c r="V54" i="1"/>
  <c r="V51" i="1"/>
  <c r="V50" i="1"/>
  <c r="V49" i="1"/>
  <c r="V48" i="1"/>
  <c r="V47" i="1"/>
  <c r="V46" i="1"/>
  <c r="V45" i="1"/>
  <c r="V44" i="1"/>
  <c r="V41" i="1"/>
  <c r="V40" i="1"/>
  <c r="V39" i="1"/>
  <c r="V38" i="1"/>
  <c r="V37" i="1"/>
  <c r="V36" i="1"/>
  <c r="V35" i="1"/>
  <c r="V34" i="1"/>
  <c r="V31" i="1"/>
  <c r="V30" i="1"/>
  <c r="V29" i="1"/>
  <c r="V28" i="1"/>
  <c r="V27" i="1"/>
  <c r="V26" i="1"/>
  <c r="V25" i="1"/>
  <c r="V24" i="1"/>
  <c r="V21" i="1"/>
  <c r="V20" i="1"/>
  <c r="V19" i="1"/>
  <c r="V18" i="1"/>
  <c r="V17" i="1"/>
  <c r="V16" i="1"/>
  <c r="V15" i="1"/>
  <c r="V14" i="1"/>
  <c r="V11" i="1"/>
  <c r="V10" i="1"/>
  <c r="V9" i="1"/>
  <c r="V8" i="1"/>
  <c r="V7" i="1"/>
  <c r="V6" i="1"/>
  <c r="V5" i="1"/>
  <c r="V4" i="1"/>
  <c r="V3" i="1"/>
  <c r="U92" i="1"/>
  <c r="U82" i="1"/>
  <c r="U72" i="1"/>
  <c r="V73" i="1" s="1"/>
  <c r="U62" i="1"/>
  <c r="V63" i="1" s="1"/>
  <c r="U52" i="1"/>
  <c r="V53" i="1" s="1"/>
  <c r="U42" i="1"/>
  <c r="U32" i="1"/>
  <c r="V33" i="1" s="1"/>
  <c r="U22" i="1"/>
  <c r="V23" i="1" s="1"/>
  <c r="U12" i="1"/>
  <c r="V13" i="1" s="1"/>
  <c r="R142" i="1"/>
  <c r="Q142" i="1"/>
  <c r="P142" i="1"/>
  <c r="O142" i="1"/>
  <c r="N142" i="1"/>
  <c r="V62" i="1" l="1"/>
  <c r="V22" i="1"/>
  <c r="V72" i="1"/>
  <c r="V32" i="1"/>
  <c r="V42" i="1"/>
  <c r="V82" i="1"/>
  <c r="V43" i="1"/>
  <c r="V83" i="1"/>
  <c r="V12" i="1"/>
  <c r="V52" i="1"/>
  <c r="V92" i="1"/>
  <c r="E9" i="1"/>
  <c r="F9" i="1"/>
  <c r="D9" i="1" l="1"/>
</calcChain>
</file>

<file path=xl/sharedStrings.xml><?xml version="1.0" encoding="utf-8"?>
<sst xmlns="http://schemas.openxmlformats.org/spreadsheetml/2006/main" count="167" uniqueCount="167">
  <si>
    <t>0 to 1</t>
  </si>
  <si>
    <t>1 to 2</t>
  </si>
  <si>
    <t>2 to 3</t>
  </si>
  <si>
    <t>3 to 4</t>
  </si>
  <si>
    <t>4 to 5</t>
  </si>
  <si>
    <t>5 to 6</t>
  </si>
  <si>
    <t>6 to 7</t>
  </si>
  <si>
    <t>7 to 8</t>
  </si>
  <si>
    <t>8 to 9</t>
  </si>
  <si>
    <t>9 to 10</t>
  </si>
  <si>
    <t>10 to 11</t>
  </si>
  <si>
    <t>11 to 12</t>
  </si>
  <si>
    <t>12 to 13</t>
  </si>
  <si>
    <t>13 to 14</t>
  </si>
  <si>
    <t>14 to 15</t>
  </si>
  <si>
    <t>15 to 16</t>
  </si>
  <si>
    <t>16 to 17</t>
  </si>
  <si>
    <t>17 to 18</t>
  </si>
  <si>
    <t>18 to 19</t>
  </si>
  <si>
    <t>19 to 20</t>
  </si>
  <si>
    <t>20 to 21</t>
  </si>
  <si>
    <t>21 to 22</t>
  </si>
  <si>
    <t>22 to 23</t>
  </si>
  <si>
    <t>23 to 24</t>
  </si>
  <si>
    <t>24 to 25</t>
  </si>
  <si>
    <t>25 to 26</t>
  </si>
  <si>
    <t>26 to 27</t>
  </si>
  <si>
    <t>27 to 28</t>
  </si>
  <si>
    <t>28 to 29</t>
  </si>
  <si>
    <t>29 to 30</t>
  </si>
  <si>
    <t>30 to 31</t>
  </si>
  <si>
    <t>31 to 32</t>
  </si>
  <si>
    <t>32 to 33</t>
  </si>
  <si>
    <t>33 to 34</t>
  </si>
  <si>
    <t>34 to 35</t>
  </si>
  <si>
    <t>35 to 36</t>
  </si>
  <si>
    <t>36 to 37</t>
  </si>
  <si>
    <t>37 to 38</t>
  </si>
  <si>
    <t>38 to 39</t>
  </si>
  <si>
    <t>39 to 40</t>
  </si>
  <si>
    <t>40 to 41</t>
  </si>
  <si>
    <t>41 to 42</t>
  </si>
  <si>
    <t>42 to 43</t>
  </si>
  <si>
    <t>43 to 44</t>
  </si>
  <si>
    <t>44 to 45</t>
  </si>
  <si>
    <t>45 to 46</t>
  </si>
  <si>
    <t>46 to 47</t>
  </si>
  <si>
    <t>47 to 48</t>
  </si>
  <si>
    <t>48 to 49</t>
  </si>
  <si>
    <t>49 to 50</t>
  </si>
  <si>
    <t>50 to 51</t>
  </si>
  <si>
    <t>51 to 52</t>
  </si>
  <si>
    <t>52 to 53</t>
  </si>
  <si>
    <t>53 to 54</t>
  </si>
  <si>
    <t>54 to 55</t>
  </si>
  <si>
    <t>55 to 56</t>
  </si>
  <si>
    <t>56 to 57</t>
  </si>
  <si>
    <t>57 to 58</t>
  </si>
  <si>
    <t>58 to 59</t>
  </si>
  <si>
    <t>59 to 60</t>
  </si>
  <si>
    <t>60 to 61</t>
  </si>
  <si>
    <t>61 to 62</t>
  </si>
  <si>
    <t>62 to 63</t>
  </si>
  <si>
    <t>63 to 64</t>
  </si>
  <si>
    <t>64 to 65</t>
  </si>
  <si>
    <t>65 to 66</t>
  </si>
  <si>
    <t>66 to 67</t>
  </si>
  <si>
    <t>67 to 68</t>
  </si>
  <si>
    <t>68 to 69</t>
  </si>
  <si>
    <t>69 to 70</t>
  </si>
  <si>
    <t>70 to 71</t>
  </si>
  <si>
    <t>71 to 72</t>
  </si>
  <si>
    <t>72 to 73</t>
  </si>
  <si>
    <t>73 to 74</t>
  </si>
  <si>
    <t>74 to 75</t>
  </si>
  <si>
    <t>75 to 76</t>
  </si>
  <si>
    <t>76 to 77</t>
  </si>
  <si>
    <t>77 to 78</t>
  </si>
  <si>
    <t>78 to 79</t>
  </si>
  <si>
    <t>79 to 80</t>
  </si>
  <si>
    <t>80 to 81</t>
  </si>
  <si>
    <t>81 to 82</t>
  </si>
  <si>
    <t>82 to 83</t>
  </si>
  <si>
    <t>83 to 84</t>
  </si>
  <si>
    <t>84 to 85</t>
  </si>
  <si>
    <t>85 to 86</t>
  </si>
  <si>
    <t>86 to 87</t>
  </si>
  <si>
    <t>87 to 88</t>
  </si>
  <si>
    <t>88 to 89</t>
  </si>
  <si>
    <t>89 to 90</t>
  </si>
  <si>
    <t>90 to 91</t>
  </si>
  <si>
    <t>91 to 92</t>
  </si>
  <si>
    <t>92 to 93</t>
  </si>
  <si>
    <t>93 to 94</t>
  </si>
  <si>
    <t>94 to 95</t>
  </si>
  <si>
    <t>95 to 96</t>
  </si>
  <si>
    <t>96 to 97</t>
  </si>
  <si>
    <t>97 to 98</t>
  </si>
  <si>
    <t>98 to 99</t>
  </si>
  <si>
    <t>99 to 100</t>
  </si>
  <si>
    <t>Defense</t>
  </si>
  <si>
    <t>Recovery</t>
  </si>
  <si>
    <t>Magic</t>
  </si>
  <si>
    <t>100 to 101</t>
  </si>
  <si>
    <t>101 to 102</t>
  </si>
  <si>
    <t>102 to 103</t>
  </si>
  <si>
    <t>103 to 104</t>
  </si>
  <si>
    <t>104 to 105</t>
  </si>
  <si>
    <t>105 to 106</t>
  </si>
  <si>
    <t>106 to 107</t>
  </si>
  <si>
    <t>107 to 108</t>
  </si>
  <si>
    <t>108 to 109</t>
  </si>
  <si>
    <t>109 to 110</t>
  </si>
  <si>
    <t>110 to 111</t>
  </si>
  <si>
    <t>111 to 112</t>
  </si>
  <si>
    <t>112 to 113</t>
  </si>
  <si>
    <t>113 to 114</t>
  </si>
  <si>
    <t>114 to 115</t>
  </si>
  <si>
    <t>115 to 116</t>
  </si>
  <si>
    <t>116 to 117</t>
  </si>
  <si>
    <t>117 to 118</t>
  </si>
  <si>
    <t>118 to 119</t>
  </si>
  <si>
    <t>119 to 120</t>
  </si>
  <si>
    <t>120 to 121</t>
  </si>
  <si>
    <t>121 to 122</t>
  </si>
  <si>
    <t>122 to 123</t>
  </si>
  <si>
    <t>123 to 124</t>
  </si>
  <si>
    <t>124 to 125</t>
  </si>
  <si>
    <t>125 to 126</t>
  </si>
  <si>
    <t>126 to 127</t>
  </si>
  <si>
    <t>127 to 128</t>
  </si>
  <si>
    <t>128 to 129</t>
  </si>
  <si>
    <t>129 to 130</t>
  </si>
  <si>
    <t>130 to 131</t>
  </si>
  <si>
    <t>131 to 132</t>
  </si>
  <si>
    <t>132 to 133</t>
  </si>
  <si>
    <t>133 to 134</t>
  </si>
  <si>
    <t>134 to 135</t>
  </si>
  <si>
    <t>135 to 136</t>
  </si>
  <si>
    <t>136 to 137</t>
  </si>
  <si>
    <t>137 to 138</t>
  </si>
  <si>
    <t>138 to 139</t>
  </si>
  <si>
    <t>139 to 140</t>
  </si>
  <si>
    <t>Total to 87</t>
  </si>
  <si>
    <t>Current</t>
  </si>
  <si>
    <t>Melee</t>
  </si>
  <si>
    <t>1st</t>
  </si>
  <si>
    <t>2nd</t>
  </si>
  <si>
    <t>3rd</t>
  </si>
  <si>
    <t>4th</t>
  </si>
  <si>
    <t>5th</t>
  </si>
  <si>
    <t>Total Kills Left</t>
  </si>
  <si>
    <t>Hours left</t>
  </si>
  <si>
    <t xml:space="preserve">Level </t>
  </si>
  <si>
    <t>Pilgrimage</t>
  </si>
  <si>
    <t>1st Tier</t>
  </si>
  <si>
    <t>2nd Tier</t>
  </si>
  <si>
    <t>3rd Tier</t>
  </si>
  <si>
    <t>4th Tier</t>
  </si>
  <si>
    <t>5th Tier</t>
  </si>
  <si>
    <t>Level</t>
  </si>
  <si>
    <t>Exp, No Hell</t>
  </si>
  <si>
    <t>Change from previous level</t>
  </si>
  <si>
    <t>Totals</t>
  </si>
  <si>
    <t>Pligramage Calulator</t>
  </si>
  <si>
    <t>Exp per kill</t>
  </si>
  <si>
    <t>Kills left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</si>
</sst>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</borders>
  <cellStyleXfs count="1">
    <xf numFmtId="0" fontId="0" fillId="0" borderId="0"/>
  </cellStyleXfs>
  <cellXfs count="53"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/>
    <xf numFmtId="3" fontId="0" fillId="0" borderId="0" xfId="0" applyNumberFormat="1" applyFill="1" applyBorder="1"/>
    <xf numFmtId="2" fontId="0" fillId="0" borderId="0" xfId="0" applyNumberFormat="1" applyFill="1" applyBorder="1"/>
    <xf numFmtId="3" fontId="0" fillId="0" borderId="0" xfId="0" applyNumberFormat="1" applyFill="1" applyBorder="1" applyAlignment="1">
      <alignment horizontal="right" vertical="center" wrapText="1"/>
    </xf>
    <xf numFmtId="3" fontId="0" fillId="0" borderId="0" xfId="0" applyNumberFormat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1" xfId="0" applyNumberFormat="1" applyBorder="1" applyAlignment="1">
      <alignment horizontal="right" vertical="center" wrapText="1"/>
    </xf>
    <xf numFmtId="10" fontId="0" fillId="0" borderId="0" xfId="0" applyNumberFormat="1"/>
    <xf numFmtId="1" fontId="0" fillId="0" borderId="0" xfId="0" applyNumberFormat="1" applyBorder="1" applyAlignment="1">
      <alignment horizontal="right" vertical="center" wrapText="1"/>
    </xf>
    <xf numFmtId="10" fontId="0" fillId="0" borderId="0" xfId="0" applyNumberFormat="1" applyFill="1" applyBorder="1"/>
    <xf numFmtId="10" fontId="0" fillId="3" borderId="0" xfId="0" applyNumberFormat="1" applyFill="1" applyBorder="1"/>
    <xf numFmtId="0" fontId="0" fillId="3" borderId="0" xfId="0" applyFill="1" applyBorder="1"/>
    <xf numFmtId="10" fontId="0" fillId="3" borderId="0" xfId="0" applyNumberFormat="1" applyFill="1" applyAlignment="1">
      <alignment horizontal="right"/>
    </xf>
    <xf numFmtId="3" fontId="0" fillId="3" borderId="0" xfId="0" applyNumberFormat="1" applyFill="1"/>
    <xf numFmtId="10" fontId="0" fillId="3" borderId="0" xfId="0" applyNumberFormat="1" applyFill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1" fillId="0" borderId="0" xfId="0" applyFont="1"/>
    <xf numFmtId="3" fontId="0" fillId="0" borderId="2" xfId="0" applyNumberFormat="1" applyFill="1" applyBorder="1" applyAlignment="1">
      <alignment horizontal="center" vertical="center" wrapText="1"/>
    </xf>
    <xf numFmtId="1" fontId="0" fillId="0" borderId="2" xfId="0" applyNumberFormat="1" applyFill="1" applyBorder="1" applyAlignment="1">
      <alignment horizontal="center" vertical="center" wrapText="1"/>
    </xf>
    <xf numFmtId="1" fontId="0" fillId="2" borderId="2" xfId="0" applyNumberFormat="1" applyFill="1" applyBorder="1" applyAlignment="1">
      <alignment horizontal="center" vertical="center" wrapText="1"/>
    </xf>
    <xf numFmtId="1" fontId="0" fillId="2" borderId="0" xfId="0" applyNumberFormat="1" applyFill="1" applyAlignment="1">
      <alignment horizontal="right"/>
    </xf>
    <xf numFmtId="1" fontId="0" fillId="2" borderId="0" xfId="0" applyNumberFormat="1" applyFill="1" applyBorder="1" applyAlignment="1">
      <alignment horizontal="right" vertical="center" wrapText="1"/>
    </xf>
    <xf numFmtId="0" fontId="0" fillId="0" borderId="0" xfId="0" applyBorder="1"/>
    <xf numFmtId="3" fontId="0" fillId="0" borderId="0" xfId="0" applyNumberFormat="1" applyBorder="1" applyAlignment="1">
      <alignment horizontal="right"/>
    </xf>
    <xf numFmtId="3" fontId="0" fillId="0" borderId="0" xfId="0" applyNumberFormat="1" applyBorder="1"/>
    <xf numFmtId="10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0" fillId="0" borderId="3" xfId="0" applyBorder="1"/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 applyAlignment="1">
      <alignment horizontal="right"/>
    </xf>
    <xf numFmtId="3" fontId="0" fillId="0" borderId="7" xfId="0" applyNumberFormat="1" applyBorder="1"/>
    <xf numFmtId="0" fontId="0" fillId="0" borderId="7" xfId="0" applyBorder="1"/>
    <xf numFmtId="10" fontId="0" fillId="0" borderId="7" xfId="0" applyNumberFormat="1" applyBorder="1" applyAlignment="1">
      <alignment horizontal="right"/>
    </xf>
    <xf numFmtId="0" fontId="0" fillId="0" borderId="8" xfId="0" applyBorder="1"/>
    <xf numFmtId="3" fontId="0" fillId="0" borderId="9" xfId="0" applyNumberFormat="1" applyBorder="1" applyAlignment="1">
      <alignment horizontal="right"/>
    </xf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9525</xdr:colOff>
      <xdr:row>1</xdr:row>
      <xdr:rowOff>9525</xdr:rowOff>
    </xdr:to>
    <xdr:sp macro="" textlink="">
      <xdr:nvSpPr>
        <xdr:cNvPr id="1028" name="AutoShape 4" descr="http://segs.btrll.com/v1/tpix/-/-/-/-/-/sid.6548455"/>
        <xdr:cNvSpPr>
          <a:spLocks noChangeAspect="1" noChangeArrowheads="1"/>
        </xdr:cNvSpPr>
      </xdr:nvSpPr>
      <xdr:spPr bwMode="auto">
        <a:xfrm>
          <a:off x="56578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12</xdr:col>
      <xdr:colOff>19050</xdr:colOff>
      <xdr:row>1</xdr:row>
      <xdr:rowOff>0</xdr:rowOff>
    </xdr:from>
    <xdr:to>
      <xdr:col>12</xdr:col>
      <xdr:colOff>28575</xdr:colOff>
      <xdr:row>1</xdr:row>
      <xdr:rowOff>9525</xdr:rowOff>
    </xdr:to>
    <xdr:pic>
      <xdr:nvPicPr>
        <xdr:cNvPr id="8" name="Picture 7" descr="http://apiservices.krxd.net/um?partner=adnxs&amp;r=http://ib.adnxs.com/pxj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38100</xdr:colOff>
      <xdr:row>1</xdr:row>
      <xdr:rowOff>0</xdr:rowOff>
    </xdr:from>
    <xdr:to>
      <xdr:col>12</xdr:col>
      <xdr:colOff>47625</xdr:colOff>
      <xdr:row>1</xdr:row>
      <xdr:rowOff>9525</xdr:rowOff>
    </xdr:to>
    <xdr:pic>
      <xdr:nvPicPr>
        <xdr:cNvPr id="9" name="Picture 8" descr="http://load.s3.amazonaws.com/pixel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2"/>
  <sheetViews>
    <sheetView tabSelected="1" workbookViewId="0">
      <selection activeCell="D26" sqref="D26"/>
    </sheetView>
  </sheetViews>
  <sheetFormatPr defaultRowHeight="15" x14ac:dyDescent="0.25"/>
  <cols>
    <col min="1" max="1" width="12.85546875" customWidth="1"/>
    <col min="2" max="2" width="11.85546875" style="11" customWidth="1"/>
    <col min="3" max="4" width="12.85546875" style="11" customWidth="1"/>
    <col min="5" max="6" width="12.85546875" customWidth="1"/>
    <col min="7" max="7" width="6.140625" style="24" bestFit="1" customWidth="1"/>
    <col min="8" max="8" width="8.140625" style="16" bestFit="1" customWidth="1"/>
    <col min="9" max="12" width="8.140625" bestFit="1" customWidth="1"/>
    <col min="13" max="13" width="14.5703125" customWidth="1"/>
    <col min="14" max="14" width="15.7109375" customWidth="1"/>
    <col min="15" max="16" width="11.140625" bestFit="1" customWidth="1"/>
    <col min="17" max="18" width="12.7109375" bestFit="1" customWidth="1"/>
    <col min="19" max="19" width="4.85546875" customWidth="1"/>
    <col min="20" max="20" width="7.85546875" style="24" customWidth="1"/>
    <col min="21" max="21" width="10.42578125" customWidth="1"/>
    <col min="23" max="23" width="9.140625" style="1"/>
  </cols>
  <sheetData>
    <row r="1" spans="1:25" ht="15.75" thickBot="1" x14ac:dyDescent="0.3">
      <c r="G1" s="24" t="s">
        <v>153</v>
      </c>
      <c r="H1" s="16" t="s">
        <v>154</v>
      </c>
      <c r="N1" t="s">
        <v>155</v>
      </c>
      <c r="O1" t="s">
        <v>156</v>
      </c>
      <c r="P1" t="s">
        <v>157</v>
      </c>
      <c r="Q1" t="s">
        <v>158</v>
      </c>
      <c r="R1" t="s">
        <v>159</v>
      </c>
      <c r="T1" s="24" t="s">
        <v>160</v>
      </c>
      <c r="U1" s="29" t="s">
        <v>161</v>
      </c>
      <c r="V1" s="29" t="s">
        <v>162</v>
      </c>
    </row>
    <row r="2" spans="1:25" ht="15.75" thickTop="1" x14ac:dyDescent="0.25">
      <c r="A2" s="40" t="s">
        <v>164</v>
      </c>
      <c r="B2" s="41"/>
      <c r="C2" s="41"/>
      <c r="D2" s="41"/>
      <c r="E2" s="42"/>
      <c r="F2" s="43"/>
      <c r="G2" s="25"/>
      <c r="H2" s="23" t="s">
        <v>146</v>
      </c>
      <c r="I2" s="1" t="s">
        <v>147</v>
      </c>
      <c r="J2" s="22" t="s">
        <v>148</v>
      </c>
      <c r="K2" s="1" t="s">
        <v>149</v>
      </c>
      <c r="L2" s="22" t="s">
        <v>150</v>
      </c>
      <c r="M2" s="2" t="s">
        <v>0</v>
      </c>
      <c r="N2" s="3">
        <v>1500</v>
      </c>
      <c r="O2" s="3">
        <v>3000</v>
      </c>
      <c r="P2" s="3">
        <v>4500</v>
      </c>
      <c r="Q2" s="3">
        <v>6000</v>
      </c>
      <c r="R2" s="3">
        <v>7500</v>
      </c>
      <c r="T2" s="30">
        <v>0</v>
      </c>
      <c r="U2">
        <v>0</v>
      </c>
    </row>
    <row r="3" spans="1:25" x14ac:dyDescent="0.25">
      <c r="A3" s="44"/>
      <c r="B3" s="36"/>
      <c r="C3" s="36">
        <v>87</v>
      </c>
      <c r="D3" s="36">
        <v>93</v>
      </c>
      <c r="E3" s="37">
        <v>79</v>
      </c>
      <c r="F3" s="45">
        <v>89</v>
      </c>
      <c r="G3" s="25">
        <v>1</v>
      </c>
      <c r="H3" s="21">
        <f>SUM(N2)/SUM(N$2:N$87)</f>
        <v>1.0368009024315054E-5</v>
      </c>
      <c r="I3" s="14">
        <f>SUM(N2)/SUM(N$2:N$88)</f>
        <v>9.9655855113674111E-6</v>
      </c>
      <c r="J3" s="21">
        <f>SUM(N2)/SUM(N$2:N$89)</f>
        <v>9.5815665989143442E-6</v>
      </c>
      <c r="K3" s="14">
        <f>SUM(N2)/SUM(N$2:N$90)</f>
        <v>9.2150837405376457E-6</v>
      </c>
      <c r="L3" s="21">
        <f>SUM(N2)/SUM(N$2:N$91)</f>
        <v>8.5411003442632839E-6</v>
      </c>
      <c r="M3" s="2" t="s">
        <v>1</v>
      </c>
      <c r="N3" s="3">
        <v>3000</v>
      </c>
      <c r="O3" s="3">
        <v>6000</v>
      </c>
      <c r="P3" s="3">
        <v>9000</v>
      </c>
      <c r="Q3" s="3">
        <v>12000</v>
      </c>
      <c r="R3" s="3">
        <v>15000</v>
      </c>
      <c r="T3" s="31">
        <v>1</v>
      </c>
      <c r="U3" s="15">
        <v>1500</v>
      </c>
      <c r="V3" s="17">
        <f>U3-U2</f>
        <v>1500</v>
      </c>
    </row>
    <row r="4" spans="1:25" x14ac:dyDescent="0.25">
      <c r="A4" s="44"/>
      <c r="B4" s="36"/>
      <c r="C4" s="36" t="s">
        <v>145</v>
      </c>
      <c r="D4" s="36" t="s">
        <v>102</v>
      </c>
      <c r="E4" s="37" t="s">
        <v>100</v>
      </c>
      <c r="F4" s="45" t="s">
        <v>101</v>
      </c>
      <c r="G4" s="25">
        <v>2</v>
      </c>
      <c r="H4" s="21">
        <f>SUM(N$2:N3)/SUM(N$2:N$87)</f>
        <v>3.1104027072945162E-5</v>
      </c>
      <c r="I4" s="14">
        <f>SUM(N$2:N3)/SUM(N$2:N$88)</f>
        <v>2.9896756534102233E-5</v>
      </c>
      <c r="J4" s="21">
        <f>SUM(N$2:N3)/SUM(N$2:N$89)</f>
        <v>2.8744699796743032E-5</v>
      </c>
      <c r="K4" s="14">
        <f>SUM(N$2:N3)/SUM(N$2:N$90)</f>
        <v>2.7645251221612934E-5</v>
      </c>
      <c r="L4" s="21">
        <f>SUM(N$2:N3)/SUM(N$2:N$91)</f>
        <v>2.5623301032789853E-5</v>
      </c>
      <c r="M4" s="2" t="s">
        <v>2</v>
      </c>
      <c r="N4" s="3">
        <v>5600</v>
      </c>
      <c r="O4" s="3">
        <v>11200</v>
      </c>
      <c r="P4" s="3">
        <v>16800</v>
      </c>
      <c r="Q4" s="3">
        <v>22400</v>
      </c>
      <c r="R4" s="3">
        <v>28000</v>
      </c>
      <c r="T4" s="31">
        <v>2</v>
      </c>
      <c r="U4" s="15">
        <v>3000</v>
      </c>
      <c r="V4" s="17">
        <f t="shared" ref="V4:V67" si="0">U4-U3</f>
        <v>1500</v>
      </c>
      <c r="X4" s="16"/>
      <c r="Y4" s="11"/>
    </row>
    <row r="5" spans="1:25" x14ac:dyDescent="0.25">
      <c r="A5" s="44"/>
      <c r="B5" s="36"/>
      <c r="C5" s="36">
        <v>87</v>
      </c>
      <c r="D5" s="36">
        <v>92</v>
      </c>
      <c r="E5" s="37">
        <v>79</v>
      </c>
      <c r="F5" s="45">
        <v>89</v>
      </c>
      <c r="G5" s="25">
        <v>3</v>
      </c>
      <c r="H5" s="21">
        <f>SUM(N$2:N4)/SUM(N$2:N$87)</f>
        <v>6.9811260763721366E-5</v>
      </c>
      <c r="I5" s="14">
        <f>SUM(N$2:N4)/SUM(N$2:N$88)</f>
        <v>6.7101609109873901E-5</v>
      </c>
      <c r="J5" s="21">
        <f>SUM(N$2:N4)/SUM(N$2:N$89)</f>
        <v>6.451588176602325E-5</v>
      </c>
      <c r="K5" s="14">
        <f>SUM(N$2:N4)/SUM(N$2:N$90)</f>
        <v>6.2048230519620143E-5</v>
      </c>
      <c r="L5" s="21">
        <f>SUM(N$2:N4)/SUM(N$2:N$91)</f>
        <v>5.7510075651372783E-5</v>
      </c>
      <c r="M5" s="2" t="s">
        <v>3</v>
      </c>
      <c r="N5" s="3">
        <v>8100</v>
      </c>
      <c r="O5" s="3">
        <v>16200</v>
      </c>
      <c r="P5" s="3">
        <v>24300</v>
      </c>
      <c r="Q5" s="3">
        <v>32400</v>
      </c>
      <c r="R5" s="3">
        <v>40500</v>
      </c>
      <c r="T5" s="31">
        <v>3</v>
      </c>
      <c r="U5" s="15">
        <v>5600</v>
      </c>
      <c r="V5" s="17">
        <f t="shared" si="0"/>
        <v>2600</v>
      </c>
      <c r="X5" s="16"/>
      <c r="Y5" s="11"/>
    </row>
    <row r="6" spans="1:25" x14ac:dyDescent="0.25">
      <c r="A6" s="44" t="s">
        <v>144</v>
      </c>
      <c r="B6" s="36">
        <f>SUM(C6:F6)</f>
        <v>606673700</v>
      </c>
      <c r="C6" s="36">
        <f>SUM(N2:N88)</f>
        <v>150518000</v>
      </c>
      <c r="D6" s="36">
        <f>SUM(N2:N93)</f>
        <v>189112900</v>
      </c>
      <c r="E6" s="37">
        <f>SUM(N2:N80)</f>
        <v>104266200</v>
      </c>
      <c r="F6" s="46">
        <f>SUM(N2:N90)</f>
        <v>162776600</v>
      </c>
      <c r="G6" s="25">
        <v>4</v>
      </c>
      <c r="H6" s="21">
        <f>SUM(N$2:N5)/SUM(N$2:N$87)</f>
        <v>1.2579850949502266E-4</v>
      </c>
      <c r="I6" s="14">
        <f>SUM(N$2:N5)/SUM(N$2:N$88)</f>
        <v>1.2091577087125792E-4</v>
      </c>
      <c r="J6" s="21">
        <f>SUM(N$2:N5)/SUM(N$2:N$89)</f>
        <v>1.1625634140016071E-4</v>
      </c>
      <c r="K6" s="14">
        <f>SUM(N$2:N5)/SUM(N$2:N$90)</f>
        <v>1.1180968271852342E-4</v>
      </c>
      <c r="L6" s="21">
        <f>SUM(N$2:N5)/SUM(N$2:N$91)</f>
        <v>1.0363201751039451E-4</v>
      </c>
      <c r="M6" s="2" t="s">
        <v>4</v>
      </c>
      <c r="N6" s="3">
        <v>12100</v>
      </c>
      <c r="O6" s="3">
        <v>24200</v>
      </c>
      <c r="P6" s="3">
        <v>36300</v>
      </c>
      <c r="Q6" s="3">
        <v>48400</v>
      </c>
      <c r="R6" s="3">
        <v>60500</v>
      </c>
      <c r="T6" s="31">
        <v>4</v>
      </c>
      <c r="U6" s="15">
        <v>8100</v>
      </c>
      <c r="V6" s="17">
        <f t="shared" si="0"/>
        <v>2500</v>
      </c>
      <c r="X6" s="16"/>
      <c r="Y6" s="11"/>
    </row>
    <row r="7" spans="1:25" x14ac:dyDescent="0.25">
      <c r="A7" s="44" t="s">
        <v>143</v>
      </c>
      <c r="B7" s="36">
        <f>SUM(C7:F7)</f>
        <v>613749700</v>
      </c>
      <c r="C7" s="36">
        <f>SUM(N2:N88)</f>
        <v>150518000</v>
      </c>
      <c r="D7" s="36">
        <f>SUM(N2:N94)</f>
        <v>196188900</v>
      </c>
      <c r="E7" s="36">
        <f>SUM(N2:N80)</f>
        <v>104266200</v>
      </c>
      <c r="F7" s="45">
        <f>SUM(N2:N90)</f>
        <v>162776600</v>
      </c>
      <c r="G7" s="25">
        <v>5</v>
      </c>
      <c r="H7" s="21">
        <f>SUM(N$2:N6)/SUM(N$2:N$87)</f>
        <v>2.0943378229116411E-4</v>
      </c>
      <c r="I7" s="14">
        <f>SUM(N$2:N6)/SUM(N$2:N$88)</f>
        <v>2.0130482732962172E-4</v>
      </c>
      <c r="J7" s="21">
        <f>SUM(N$2:N6)/SUM(N$2:N$89)</f>
        <v>1.9354764529806975E-4</v>
      </c>
      <c r="K7" s="14">
        <f>SUM(N$2:N6)/SUM(N$2:N$90)</f>
        <v>1.8614469155886043E-4</v>
      </c>
      <c r="L7" s="21">
        <f>SUM(N$2:N6)/SUM(N$2:N$91)</f>
        <v>1.7253022695411834E-4</v>
      </c>
      <c r="M7" s="2" t="s">
        <v>5</v>
      </c>
      <c r="N7" s="3">
        <v>15600</v>
      </c>
      <c r="O7" s="3">
        <v>31200</v>
      </c>
      <c r="P7" s="3">
        <v>46800</v>
      </c>
      <c r="Q7" s="3">
        <v>62400</v>
      </c>
      <c r="R7" s="3">
        <v>78000</v>
      </c>
      <c r="T7" s="31">
        <v>5</v>
      </c>
      <c r="U7" s="15">
        <v>12100</v>
      </c>
      <c r="V7" s="17">
        <f t="shared" si="0"/>
        <v>4000</v>
      </c>
      <c r="X7" s="16"/>
      <c r="Y7" s="11"/>
    </row>
    <row r="8" spans="1:25" x14ac:dyDescent="0.25">
      <c r="A8" s="44"/>
      <c r="B8" s="36"/>
      <c r="C8" s="36"/>
      <c r="D8" s="36"/>
      <c r="E8" s="37"/>
      <c r="F8" s="47"/>
      <c r="G8" s="25">
        <v>6</v>
      </c>
      <c r="H8" s="21">
        <f>SUM(N$2:N7)/SUM(N$2:N$87)</f>
        <v>3.1726107614404067E-4</v>
      </c>
      <c r="I8" s="14">
        <f>SUM(N$2:N7)/SUM(N$2:N$88)</f>
        <v>3.0494691664784276E-4</v>
      </c>
      <c r="J8" s="21">
        <f>SUM(N$2:N7)/SUM(N$2:N$89)</f>
        <v>2.9319593792677894E-4</v>
      </c>
      <c r="K8" s="14">
        <f>SUM(N$2:N7)/SUM(N$2:N$90)</f>
        <v>2.8198156246045191E-4</v>
      </c>
      <c r="L8" s="21">
        <f>SUM(N$2:N7)/SUM(N$2:N$91)</f>
        <v>2.613576705344565E-4</v>
      </c>
      <c r="M8" s="2" t="s">
        <v>6</v>
      </c>
      <c r="N8" s="3">
        <v>21000</v>
      </c>
      <c r="O8" s="3">
        <v>42000</v>
      </c>
      <c r="P8" s="3">
        <v>63000</v>
      </c>
      <c r="Q8" s="3">
        <v>84000</v>
      </c>
      <c r="R8" s="3">
        <v>105000</v>
      </c>
      <c r="T8" s="31">
        <v>6</v>
      </c>
      <c r="U8" s="15">
        <v>15600</v>
      </c>
      <c r="V8" s="17">
        <f t="shared" si="0"/>
        <v>3500</v>
      </c>
      <c r="X8" s="16"/>
      <c r="Y8" s="11"/>
    </row>
    <row r="9" spans="1:25" x14ac:dyDescent="0.25">
      <c r="A9" s="44"/>
      <c r="B9" s="36"/>
      <c r="C9" s="38">
        <f>C6/C7</f>
        <v>1</v>
      </c>
      <c r="D9" s="38">
        <f>D6/D7</f>
        <v>0.96393271994491025</v>
      </c>
      <c r="E9" s="38">
        <f>E6/E7</f>
        <v>1</v>
      </c>
      <c r="F9" s="48">
        <f>F6/F7</f>
        <v>1</v>
      </c>
      <c r="G9" s="25">
        <v>7</v>
      </c>
      <c r="H9" s="21">
        <f>SUM(N$2:N8)/SUM(N$2:N$87)</f>
        <v>4.6241320248445147E-4</v>
      </c>
      <c r="I9" s="14">
        <f>SUM(N$2:N8)/SUM(N$2:N$88)</f>
        <v>4.4446511380698652E-4</v>
      </c>
      <c r="J9" s="21">
        <f>SUM(N$2:N8)/SUM(N$2:N$89)</f>
        <v>4.2733787031157977E-4</v>
      </c>
      <c r="K9" s="14">
        <f>SUM(N$2:N8)/SUM(N$2:N$90)</f>
        <v>4.1099273482797895E-4</v>
      </c>
      <c r="L9" s="21">
        <f>SUM(N$2:N8)/SUM(N$2:N$91)</f>
        <v>3.8093307535414249E-4</v>
      </c>
      <c r="M9" s="2" t="s">
        <v>7</v>
      </c>
      <c r="N9" s="3">
        <v>25500</v>
      </c>
      <c r="O9" s="3">
        <v>51000</v>
      </c>
      <c r="P9" s="3">
        <v>76500</v>
      </c>
      <c r="Q9" s="3">
        <v>102000</v>
      </c>
      <c r="R9" s="3">
        <v>127500</v>
      </c>
      <c r="T9" s="31">
        <v>7</v>
      </c>
      <c r="U9" s="15">
        <v>21000</v>
      </c>
      <c r="V9" s="17">
        <f t="shared" si="0"/>
        <v>5400</v>
      </c>
      <c r="X9" s="16"/>
      <c r="Y9" s="11"/>
    </row>
    <row r="10" spans="1:25" x14ac:dyDescent="0.25">
      <c r="A10" s="44"/>
      <c r="B10" s="36"/>
      <c r="C10" s="36"/>
      <c r="D10" s="36"/>
      <c r="E10" s="37"/>
      <c r="F10" s="47"/>
      <c r="G10" s="25">
        <v>8</v>
      </c>
      <c r="H10" s="21">
        <f>SUM(N$2:N9)/SUM(N$2:N$87)</f>
        <v>6.3866935589780734E-4</v>
      </c>
      <c r="I10" s="14">
        <f>SUM(N$2:N9)/SUM(N$2:N$88)</f>
        <v>6.1388006750023253E-4</v>
      </c>
      <c r="J10" s="21">
        <f>SUM(N$2:N9)/SUM(N$2:N$89)</f>
        <v>5.9022450249312359E-4</v>
      </c>
      <c r="K10" s="14">
        <f>SUM(N$2:N9)/SUM(N$2:N$90)</f>
        <v>5.6764915841711887E-4</v>
      </c>
      <c r="L10" s="21">
        <f>SUM(N$2:N9)/SUM(N$2:N$91)</f>
        <v>5.2613178120661838E-4</v>
      </c>
      <c r="M10" s="2" t="s">
        <v>8</v>
      </c>
      <c r="N10" s="3">
        <v>32300</v>
      </c>
      <c r="O10" s="3">
        <v>62600</v>
      </c>
      <c r="P10" s="3">
        <v>96900</v>
      </c>
      <c r="Q10" s="3">
        <v>129200</v>
      </c>
      <c r="R10" s="3">
        <v>161500</v>
      </c>
      <c r="T10" s="31">
        <v>8</v>
      </c>
      <c r="U10" s="15">
        <v>25500</v>
      </c>
      <c r="V10" s="17">
        <f t="shared" si="0"/>
        <v>4500</v>
      </c>
      <c r="X10" s="16"/>
      <c r="Y10" s="11"/>
    </row>
    <row r="11" spans="1:25" x14ac:dyDescent="0.25">
      <c r="A11" s="44"/>
      <c r="B11" s="38">
        <f>B6/B7</f>
        <v>0.98847087012832757</v>
      </c>
      <c r="C11" s="36"/>
      <c r="D11" s="36"/>
      <c r="E11" s="37"/>
      <c r="F11" s="47"/>
      <c r="G11" s="25">
        <v>9</v>
      </c>
      <c r="H11" s="21">
        <f>SUM(N$2:N10)/SUM(N$2:N$87)</f>
        <v>8.619271502213916E-4</v>
      </c>
      <c r="I11" s="14">
        <f>SUM(N$2:N10)/SUM(N$2:N$88)</f>
        <v>8.2847234217834416E-4</v>
      </c>
      <c r="J11" s="21">
        <f>SUM(N$2:N10)/SUM(N$2:N$89)</f>
        <v>7.965475699230792E-4</v>
      </c>
      <c r="K11" s="14">
        <f>SUM(N$2:N10)/SUM(N$2:N$90)</f>
        <v>7.6608062829669618E-4</v>
      </c>
      <c r="L11" s="21">
        <f>SUM(N$2:N10)/SUM(N$2:N$91)</f>
        <v>7.1005014195308768E-4</v>
      </c>
      <c r="M11" s="4" t="s">
        <v>9</v>
      </c>
      <c r="N11" s="5">
        <v>75600</v>
      </c>
      <c r="O11" s="5">
        <v>151200</v>
      </c>
      <c r="P11" s="5">
        <v>226800</v>
      </c>
      <c r="Q11" s="5">
        <v>302400</v>
      </c>
      <c r="R11" s="5">
        <v>378000</v>
      </c>
      <c r="T11" s="31">
        <v>9</v>
      </c>
      <c r="U11" s="15">
        <v>32300</v>
      </c>
      <c r="V11" s="17">
        <f t="shared" si="0"/>
        <v>6800</v>
      </c>
      <c r="X11" s="16"/>
      <c r="Y11" s="11"/>
    </row>
    <row r="12" spans="1:25" x14ac:dyDescent="0.25">
      <c r="A12" s="44" t="s">
        <v>165</v>
      </c>
      <c r="B12" s="36"/>
      <c r="C12" s="36">
        <v>70634</v>
      </c>
      <c r="D12" s="36">
        <v>83321</v>
      </c>
      <c r="E12" s="37">
        <v>68262</v>
      </c>
      <c r="F12" s="45">
        <v>83321</v>
      </c>
      <c r="G12" s="25">
        <v>10</v>
      </c>
      <c r="H12" s="21">
        <f>SUM(N$2:N11)/SUM(N$2:N$87)</f>
        <v>1.3844748050468702E-3</v>
      </c>
      <c r="I12" s="14">
        <f>SUM(N$2:N11)/SUM(N$2:N$88)</f>
        <v>1.3307378519512617E-3</v>
      </c>
      <c r="J12" s="21">
        <f>SUM(N$2:N11)/SUM(N$2:N$89)</f>
        <v>1.2794585265083621E-3</v>
      </c>
      <c r="K12" s="14">
        <f>SUM(N$2:N11)/SUM(N$2:N$90)</f>
        <v>1.2305208488197935E-3</v>
      </c>
      <c r="L12" s="21">
        <f>SUM(N$2:N11)/SUM(N$2:N$91)</f>
        <v>1.1405215993039572E-3</v>
      </c>
      <c r="M12" s="2" t="s">
        <v>10</v>
      </c>
      <c r="N12" s="3">
        <v>46000</v>
      </c>
      <c r="O12" s="3">
        <v>92000</v>
      </c>
      <c r="P12" s="3">
        <v>138000</v>
      </c>
      <c r="Q12" s="3">
        <v>184000</v>
      </c>
      <c r="R12" s="3">
        <v>230000</v>
      </c>
      <c r="T12" s="32">
        <v>10</v>
      </c>
      <c r="U12" s="33">
        <f>N11/2</f>
        <v>37800</v>
      </c>
      <c r="V12" s="34">
        <f t="shared" si="0"/>
        <v>5500</v>
      </c>
      <c r="X12" s="16"/>
      <c r="Y12" s="11"/>
    </row>
    <row r="13" spans="1:25" x14ac:dyDescent="0.25">
      <c r="A13" s="44" t="s">
        <v>166</v>
      </c>
      <c r="B13" s="36"/>
      <c r="C13" s="36">
        <f>(C7-C6)/C12</f>
        <v>0</v>
      </c>
      <c r="D13" s="36">
        <f>(D7-D6)/D12</f>
        <v>84.92456883618776</v>
      </c>
      <c r="E13" s="36">
        <f>(E7-E6)/E12</f>
        <v>0</v>
      </c>
      <c r="F13" s="45">
        <f>(F7-F6)/F12</f>
        <v>0</v>
      </c>
      <c r="G13" s="25">
        <v>11</v>
      </c>
      <c r="H13" s="21">
        <f>SUM(N$2:N12)/SUM(N$2:N$87)</f>
        <v>1.702427081792532E-3</v>
      </c>
      <c r="I13" s="14">
        <f>SUM(N$2:N12)/SUM(N$2:N$88)</f>
        <v>1.6363491409665289E-3</v>
      </c>
      <c r="J13" s="21">
        <f>SUM(N$2:N12)/SUM(N$2:N$89)</f>
        <v>1.5732932355417353E-3</v>
      </c>
      <c r="K13" s="14">
        <f>SUM(N$2:N12)/SUM(N$2:N$90)</f>
        <v>1.5131167501962813E-3</v>
      </c>
      <c r="L13" s="21">
        <f>SUM(N$2:N12)/SUM(N$2:N$91)</f>
        <v>1.4024486765280312E-3</v>
      </c>
      <c r="M13" s="2" t="s">
        <v>11</v>
      </c>
      <c r="N13" s="3">
        <v>55000</v>
      </c>
      <c r="O13" s="3">
        <v>110000</v>
      </c>
      <c r="P13" s="3">
        <v>165000</v>
      </c>
      <c r="Q13" s="3">
        <v>220000</v>
      </c>
      <c r="R13" s="3">
        <v>275000</v>
      </c>
      <c r="T13" s="31">
        <v>11</v>
      </c>
      <c r="U13" s="15">
        <v>46000</v>
      </c>
      <c r="V13" s="17">
        <f t="shared" si="0"/>
        <v>8200</v>
      </c>
      <c r="X13" s="16"/>
      <c r="Y13" s="11"/>
    </row>
    <row r="14" spans="1:25" x14ac:dyDescent="0.25">
      <c r="A14" s="44"/>
      <c r="B14" s="36"/>
      <c r="C14" s="36"/>
      <c r="D14" s="36"/>
      <c r="E14" s="35"/>
      <c r="F14" s="47"/>
      <c r="G14" s="25">
        <v>12</v>
      </c>
      <c r="H14" s="21">
        <f>SUM(N$2:N13)/SUM(N$2:N$87)</f>
        <v>2.0825874126840838E-3</v>
      </c>
      <c r="I14" s="14">
        <f>SUM(N$2:N13)/SUM(N$2:N$88)</f>
        <v>2.0017539430500007E-3</v>
      </c>
      <c r="J14" s="21">
        <f>SUM(N$2:N13)/SUM(N$2:N$89)</f>
        <v>1.9246173441685947E-3</v>
      </c>
      <c r="K14" s="14">
        <f>SUM(N$2:N13)/SUM(N$2:N$90)</f>
        <v>1.851003154015995E-3</v>
      </c>
      <c r="L14" s="21">
        <f>SUM(N$2:N13)/SUM(N$2:N$91)</f>
        <v>1.7156223558176852E-3</v>
      </c>
      <c r="M14" s="2" t="s">
        <v>12</v>
      </c>
      <c r="N14" s="3">
        <v>64800</v>
      </c>
      <c r="O14" s="3">
        <v>129600</v>
      </c>
      <c r="P14" s="3">
        <v>194400</v>
      </c>
      <c r="Q14" s="3">
        <v>259200</v>
      </c>
      <c r="R14" s="3">
        <v>324000</v>
      </c>
      <c r="T14" s="31">
        <v>12</v>
      </c>
      <c r="U14" s="15">
        <v>55000</v>
      </c>
      <c r="V14" s="17">
        <f t="shared" si="0"/>
        <v>9000</v>
      </c>
      <c r="X14" s="16"/>
      <c r="Y14" s="11"/>
    </row>
    <row r="15" spans="1:25" x14ac:dyDescent="0.25">
      <c r="A15" s="44"/>
      <c r="B15" s="36" t="s">
        <v>151</v>
      </c>
      <c r="C15" s="36">
        <f>SUM(C13:F13)</f>
        <v>84.92456883618776</v>
      </c>
      <c r="D15" s="36"/>
      <c r="E15" s="35"/>
      <c r="F15" s="47"/>
      <c r="G15" s="25">
        <v>13</v>
      </c>
      <c r="H15" s="21">
        <f>SUM(N$2:N14)/SUM(N$2:N$87)</f>
        <v>2.5304854025344943E-3</v>
      </c>
      <c r="I15" s="14">
        <f>SUM(N$2:N14)/SUM(N$2:N$88)</f>
        <v>2.4322672371410729E-3</v>
      </c>
      <c r="J15" s="21">
        <f>SUM(N$2:N14)/SUM(N$2:N$89)</f>
        <v>2.3385410212416946E-3</v>
      </c>
      <c r="K15" s="14">
        <f>SUM(N$2:N14)/SUM(N$2:N$90)</f>
        <v>2.2490947716072214E-3</v>
      </c>
      <c r="L15" s="21">
        <f>SUM(N$2:N14)/SUM(N$2:N$91)</f>
        <v>2.0845978906898588E-3</v>
      </c>
      <c r="M15" s="2" t="s">
        <v>13</v>
      </c>
      <c r="N15" s="3">
        <v>75400</v>
      </c>
      <c r="O15" s="3">
        <v>150800</v>
      </c>
      <c r="P15" s="3">
        <v>226200</v>
      </c>
      <c r="Q15" s="3">
        <v>301600</v>
      </c>
      <c r="R15" s="3">
        <v>377000</v>
      </c>
      <c r="T15" s="31">
        <v>13</v>
      </c>
      <c r="U15" s="15">
        <v>64800</v>
      </c>
      <c r="V15" s="17">
        <f t="shared" si="0"/>
        <v>9800</v>
      </c>
      <c r="X15" s="16"/>
      <c r="Y15" s="11"/>
    </row>
    <row r="16" spans="1:25" x14ac:dyDescent="0.25">
      <c r="A16" s="44"/>
      <c r="B16" s="36" t="s">
        <v>152</v>
      </c>
      <c r="C16" s="39">
        <f>C15/180</f>
        <v>0.47180316020104313</v>
      </c>
      <c r="D16" s="36"/>
      <c r="E16" s="35"/>
      <c r="F16" s="47"/>
      <c r="G16" s="25">
        <v>14</v>
      </c>
      <c r="H16" s="21">
        <f>SUM(N$2:N15)/SUM(N$2:N$87)</f>
        <v>3.0516506561567313E-3</v>
      </c>
      <c r="I16" s="14">
        <f>SUM(N$2:N15)/SUM(N$2:N$88)</f>
        <v>2.9332040021791414E-3</v>
      </c>
      <c r="J16" s="21">
        <f>SUM(N$2:N15)/SUM(N$2:N$89)</f>
        <v>2.8201744356137889E-3</v>
      </c>
      <c r="K16" s="14">
        <f>SUM(N$2:N15)/SUM(N$2:N$90)</f>
        <v>2.712306314298247E-3</v>
      </c>
      <c r="L16" s="21">
        <f>SUM(N$2:N15)/SUM(N$2:N$91)</f>
        <v>2.5139305346614936E-3</v>
      </c>
      <c r="M16" s="2" t="s">
        <v>14</v>
      </c>
      <c r="N16" s="3">
        <v>86800</v>
      </c>
      <c r="O16" s="3">
        <v>173600</v>
      </c>
      <c r="P16" s="3">
        <v>260400</v>
      </c>
      <c r="Q16" s="3">
        <v>347200</v>
      </c>
      <c r="R16" s="3">
        <v>434000</v>
      </c>
      <c r="T16" s="31">
        <v>14</v>
      </c>
      <c r="U16" s="15">
        <v>75400</v>
      </c>
      <c r="V16" s="17">
        <f t="shared" si="0"/>
        <v>10600</v>
      </c>
      <c r="X16" s="16"/>
      <c r="Y16" s="11"/>
    </row>
    <row r="17" spans="1:25" ht="15.75" thickBot="1" x14ac:dyDescent="0.3">
      <c r="A17" s="49"/>
      <c r="B17" s="50"/>
      <c r="C17" s="50"/>
      <c r="D17" s="50"/>
      <c r="E17" s="51"/>
      <c r="F17" s="52"/>
      <c r="G17" s="25">
        <v>15</v>
      </c>
      <c r="H17" s="21">
        <f>SUM(N$2:N16)/SUM(N$2:N$87)</f>
        <v>3.6516127783637622E-3</v>
      </c>
      <c r="I17" s="14">
        <f>SUM(N$2:N16)/SUM(N$2:N$88)</f>
        <v>3.5098792171036021E-3</v>
      </c>
      <c r="J17" s="21">
        <f>SUM(N$2:N16)/SUM(N$2:N$89)</f>
        <v>3.3746277561376324E-3</v>
      </c>
      <c r="K17" s="14">
        <f>SUM(N$2:N16)/SUM(N$2:N$90)</f>
        <v>3.2455524934173587E-3</v>
      </c>
      <c r="L17" s="21">
        <f>SUM(N$2:N16)/SUM(N$2:N$91)</f>
        <v>3.0081755412495288E-3</v>
      </c>
      <c r="M17" s="2" t="s">
        <v>15</v>
      </c>
      <c r="N17" s="3">
        <v>99000</v>
      </c>
      <c r="O17" s="3">
        <v>198000</v>
      </c>
      <c r="P17" s="3">
        <v>297000</v>
      </c>
      <c r="Q17" s="3">
        <v>396000</v>
      </c>
      <c r="R17" s="3">
        <v>495000</v>
      </c>
      <c r="T17" s="31">
        <v>15</v>
      </c>
      <c r="U17" s="15">
        <v>86800</v>
      </c>
      <c r="V17" s="17">
        <f t="shared" si="0"/>
        <v>11400</v>
      </c>
      <c r="X17" s="16"/>
      <c r="Y17" s="11"/>
    </row>
    <row r="18" spans="1:25" ht="15.75" thickTop="1" x14ac:dyDescent="0.25">
      <c r="G18" s="25">
        <v>16</v>
      </c>
      <c r="H18" s="21">
        <f>SUM(N$2:N17)/SUM(N$2:N$87)</f>
        <v>4.3359013739685563E-3</v>
      </c>
      <c r="I18" s="14">
        <f>SUM(N$2:N17)/SUM(N$2:N$88)</f>
        <v>4.1676078608538511E-3</v>
      </c>
      <c r="J18" s="21">
        <f>SUM(N$2:N17)/SUM(N$2:N$89)</f>
        <v>4.0070111516659788E-3</v>
      </c>
      <c r="K18" s="14">
        <f>SUM(N$2:N17)/SUM(N$2:N$90)</f>
        <v>3.8537480202928431E-3</v>
      </c>
      <c r="L18" s="21">
        <f>SUM(N$2:N17)/SUM(N$2:N$91)</f>
        <v>3.5718881639709055E-3</v>
      </c>
      <c r="M18" s="2" t="s">
        <v>16</v>
      </c>
      <c r="N18" s="3">
        <v>112000</v>
      </c>
      <c r="O18" s="3">
        <v>224000</v>
      </c>
      <c r="P18" s="3">
        <v>336000</v>
      </c>
      <c r="Q18" s="3">
        <v>448000</v>
      </c>
      <c r="R18" s="3">
        <v>560000</v>
      </c>
      <c r="T18" s="31">
        <v>16</v>
      </c>
      <c r="U18" s="15">
        <v>99000</v>
      </c>
      <c r="V18" s="17">
        <f t="shared" si="0"/>
        <v>12200</v>
      </c>
      <c r="X18" s="16"/>
      <c r="Y18" s="11"/>
    </row>
    <row r="19" spans="1:25" x14ac:dyDescent="0.25">
      <c r="G19" s="25">
        <v>17</v>
      </c>
      <c r="H19" s="21">
        <f>SUM(N$2:N18)/SUM(N$2:N$87)</f>
        <v>5.1100460477840797E-3</v>
      </c>
      <c r="I19" s="14">
        <f>SUM(N$2:N18)/SUM(N$2:N$88)</f>
        <v>4.9117049123692845E-3</v>
      </c>
      <c r="J19" s="21">
        <f>SUM(N$2:N18)/SUM(N$2:N$89)</f>
        <v>4.7224347910515829E-3</v>
      </c>
      <c r="K19" s="14">
        <f>SUM(N$2:N18)/SUM(N$2:N$90)</f>
        <v>4.5418076062529872E-3</v>
      </c>
      <c r="L19" s="21">
        <f>SUM(N$2:N18)/SUM(N$2:N$91)</f>
        <v>4.2096236563425645E-3</v>
      </c>
      <c r="M19" s="2" t="s">
        <v>17</v>
      </c>
      <c r="N19" s="3">
        <v>125800</v>
      </c>
      <c r="O19" s="3">
        <v>251600</v>
      </c>
      <c r="P19" s="3">
        <v>377400</v>
      </c>
      <c r="Q19" s="3">
        <v>503200</v>
      </c>
      <c r="R19" s="3">
        <v>629000</v>
      </c>
      <c r="T19" s="31">
        <v>17</v>
      </c>
      <c r="U19" s="15">
        <v>112000</v>
      </c>
      <c r="V19" s="17">
        <f t="shared" si="0"/>
        <v>13000</v>
      </c>
      <c r="X19" s="16"/>
      <c r="Y19" s="11"/>
    </row>
    <row r="20" spans="1:25" x14ac:dyDescent="0.25">
      <c r="B20" s="14"/>
      <c r="G20" s="25">
        <v>18</v>
      </c>
      <c r="H20" s="21">
        <f>SUM(N$2:N19)/SUM(N$2:N$87)</f>
        <v>5.9795764046233022E-3</v>
      </c>
      <c r="I20" s="14">
        <f>SUM(N$2:N19)/SUM(N$2:N$88)</f>
        <v>5.7474853505892981E-3</v>
      </c>
      <c r="J20" s="21">
        <f>SUM(N$2:N19)/SUM(N$2:N$89)</f>
        <v>5.5260088431471994E-3</v>
      </c>
      <c r="K20" s="14">
        <f>SUM(N$2:N19)/SUM(N$2:N$90)</f>
        <v>5.3146459626260776E-3</v>
      </c>
      <c r="L20" s="21">
        <f>SUM(N$2:N19)/SUM(N$2:N$91)</f>
        <v>4.9259372718814453E-3</v>
      </c>
      <c r="M20" s="2" t="s">
        <v>18</v>
      </c>
      <c r="N20" s="3">
        <v>140400</v>
      </c>
      <c r="O20" s="3">
        <v>280800</v>
      </c>
      <c r="P20" s="3">
        <v>421200</v>
      </c>
      <c r="Q20" s="3">
        <v>561600</v>
      </c>
      <c r="R20" s="3">
        <v>702000</v>
      </c>
      <c r="T20" s="31">
        <v>18</v>
      </c>
      <c r="U20" s="15">
        <v>125800</v>
      </c>
      <c r="V20" s="17">
        <f t="shared" si="0"/>
        <v>13800</v>
      </c>
      <c r="X20" s="16"/>
      <c r="Y20" s="11"/>
    </row>
    <row r="21" spans="1:25" x14ac:dyDescent="0.25">
      <c r="G21" s="25">
        <v>19</v>
      </c>
      <c r="H21" s="21">
        <f>SUM(N$2:N20)/SUM(N$2:N$87)</f>
        <v>6.9500220492991916E-3</v>
      </c>
      <c r="I21" s="14">
        <f>SUM(N$2:N20)/SUM(N$2:N$88)</f>
        <v>6.6802641544532878E-3</v>
      </c>
      <c r="J21" s="21">
        <f>SUM(N$2:N20)/SUM(N$2:N$89)</f>
        <v>6.4228434768055821E-3</v>
      </c>
      <c r="K21" s="14">
        <f>SUM(N$2:N20)/SUM(N$2:N$90)</f>
        <v>6.1771778007404009E-3</v>
      </c>
      <c r="L21" s="21">
        <f>SUM(N$2:N20)/SUM(N$2:N$91)</f>
        <v>5.7253842641044883E-3</v>
      </c>
      <c r="M21" s="4" t="s">
        <v>19</v>
      </c>
      <c r="N21" s="5">
        <v>311600</v>
      </c>
      <c r="O21" s="5">
        <v>623200</v>
      </c>
      <c r="P21" s="5">
        <v>934800</v>
      </c>
      <c r="Q21" s="5">
        <v>1246400</v>
      </c>
      <c r="R21" s="5">
        <v>1558000</v>
      </c>
      <c r="T21" s="31">
        <v>19</v>
      </c>
      <c r="U21" s="15">
        <v>140400</v>
      </c>
      <c r="V21" s="17">
        <f t="shared" si="0"/>
        <v>14600</v>
      </c>
      <c r="X21" s="16"/>
      <c r="Y21" s="11"/>
    </row>
    <row r="22" spans="1:25" x14ac:dyDescent="0.25">
      <c r="E22" s="1"/>
      <c r="G22" s="25">
        <v>20</v>
      </c>
      <c r="H22" s="21">
        <f>SUM(N$2:N21)/SUM(N$2:N$87)</f>
        <v>9.1038031239502396E-3</v>
      </c>
      <c r="I22" s="14">
        <f>SUM(N$2:N21)/SUM(N$2:N$88)</f>
        <v>8.750448451348012E-3</v>
      </c>
      <c r="J22" s="21">
        <f>SUM(N$2:N21)/SUM(N$2:N$89)</f>
        <v>8.4132542449533894E-3</v>
      </c>
      <c r="K22" s="14">
        <f>SUM(N$2:N21)/SUM(N$2:N$90)</f>
        <v>8.0914578631080883E-3</v>
      </c>
      <c r="L22" s="21">
        <f>SUM(N$2:N21)/SUM(N$2:N$91)</f>
        <v>7.499655508952781E-3</v>
      </c>
      <c r="M22" s="2" t="s">
        <v>20</v>
      </c>
      <c r="N22" s="3">
        <v>176300</v>
      </c>
      <c r="O22" s="3">
        <v>352600</v>
      </c>
      <c r="P22" s="3">
        <v>528900</v>
      </c>
      <c r="Q22" s="3">
        <v>705200</v>
      </c>
      <c r="R22" s="3">
        <v>881500</v>
      </c>
      <c r="T22" s="32">
        <v>20</v>
      </c>
      <c r="U22" s="33">
        <f>N21/2</f>
        <v>155800</v>
      </c>
      <c r="V22" s="34">
        <f t="shared" si="0"/>
        <v>15400</v>
      </c>
      <c r="X22" s="16"/>
      <c r="Y22" s="11"/>
    </row>
    <row r="23" spans="1:25" x14ac:dyDescent="0.25">
      <c r="G23" s="25">
        <v>21</v>
      </c>
      <c r="H23" s="21">
        <f>SUM(N$2:N22)/SUM(N$2:N$87)</f>
        <v>1.0322389784608069E-2</v>
      </c>
      <c r="I23" s="14">
        <f>SUM(N$2:N22)/SUM(N$2:N$88)</f>
        <v>9.9217369351173954E-3</v>
      </c>
      <c r="J23" s="21">
        <f>SUM(N$2:N22)/SUM(N$2:N$89)</f>
        <v>9.5394077058791223E-3</v>
      </c>
      <c r="K23" s="14">
        <f>SUM(N$2:N22)/SUM(N$2:N$90)</f>
        <v>9.1745373720792788E-3</v>
      </c>
      <c r="L23" s="21">
        <f>SUM(N$2:N22)/SUM(N$2:N$91)</f>
        <v>8.5035195027485262E-3</v>
      </c>
      <c r="M23" s="2" t="s">
        <v>21</v>
      </c>
      <c r="N23" s="3">
        <v>193500</v>
      </c>
      <c r="O23" s="3">
        <v>387000</v>
      </c>
      <c r="P23" s="3">
        <v>580500</v>
      </c>
      <c r="Q23" s="3">
        <v>774000</v>
      </c>
      <c r="R23" s="3">
        <v>967500</v>
      </c>
      <c r="T23" s="31">
        <v>21</v>
      </c>
      <c r="U23" s="15">
        <v>176300</v>
      </c>
      <c r="V23" s="17">
        <f t="shared" si="0"/>
        <v>20500</v>
      </c>
      <c r="X23" s="16"/>
      <c r="Y23" s="11"/>
    </row>
    <row r="24" spans="1:25" x14ac:dyDescent="0.25">
      <c r="E24" s="11"/>
      <c r="F24" s="11"/>
      <c r="G24" s="25">
        <v>22</v>
      </c>
      <c r="H24" s="21">
        <f>SUM(N$2:N23)/SUM(N$2:N$87)</f>
        <v>1.1659862948744711E-2</v>
      </c>
      <c r="I24" s="14">
        <f>SUM(N$2:N23)/SUM(N$2:N$88)</f>
        <v>1.1207297466083791E-2</v>
      </c>
      <c r="J24" s="21">
        <f>SUM(N$2:N23)/SUM(N$2:N$89)</f>
        <v>1.0775429797139071E-2</v>
      </c>
      <c r="K24" s="14">
        <f>SUM(N$2:N23)/SUM(N$2:N$90)</f>
        <v>1.0363283174608636E-2</v>
      </c>
      <c r="L24" s="21">
        <f>SUM(N$2:N23)/SUM(N$2:N$91)</f>
        <v>9.6053214471584891E-3</v>
      </c>
      <c r="M24" s="2" t="s">
        <v>22</v>
      </c>
      <c r="N24" s="3">
        <v>216200</v>
      </c>
      <c r="O24" s="3">
        <v>432400</v>
      </c>
      <c r="P24" s="3">
        <v>648600</v>
      </c>
      <c r="Q24" s="3">
        <v>864800</v>
      </c>
      <c r="R24" s="3">
        <v>1081000</v>
      </c>
      <c r="T24" s="31">
        <v>22</v>
      </c>
      <c r="U24" s="15">
        <v>193500</v>
      </c>
      <c r="V24" s="17">
        <f t="shared" si="0"/>
        <v>17200</v>
      </c>
      <c r="X24" s="16"/>
      <c r="Y24" s="11"/>
    </row>
    <row r="25" spans="1:25" x14ac:dyDescent="0.25">
      <c r="G25" s="25">
        <v>23</v>
      </c>
      <c r="H25" s="21">
        <f>SUM(N$2:N24)/SUM(N$2:N$87)</f>
        <v>1.3154238649449321E-2</v>
      </c>
      <c r="I25" s="14">
        <f>SUM(N$2:N24)/SUM(N$2:N$88)</f>
        <v>1.2643670524455548E-2</v>
      </c>
      <c r="J25" s="21">
        <f>SUM(N$2:N24)/SUM(N$2:N$89)</f>
        <v>1.2156452929595926E-2</v>
      </c>
      <c r="K25" s="14">
        <f>SUM(N$2:N24)/SUM(N$2:N$90)</f>
        <v>1.1691483911078129E-2</v>
      </c>
      <c r="L25" s="21">
        <f>SUM(N$2:N24)/SUM(N$2:N$91)</f>
        <v>1.0836378710111639E-2</v>
      </c>
      <c r="M25" s="2" t="s">
        <v>23</v>
      </c>
      <c r="N25" s="3">
        <v>235200</v>
      </c>
      <c r="O25" s="3">
        <v>470400</v>
      </c>
      <c r="P25" s="3">
        <v>705600</v>
      </c>
      <c r="Q25" s="3">
        <v>940800</v>
      </c>
      <c r="R25" s="3">
        <v>1176000</v>
      </c>
      <c r="T25" s="31">
        <v>23</v>
      </c>
      <c r="U25" s="15">
        <v>216200</v>
      </c>
      <c r="V25" s="17">
        <f t="shared" si="0"/>
        <v>22700</v>
      </c>
      <c r="X25" s="16"/>
      <c r="Y25" s="11"/>
    </row>
    <row r="26" spans="1:25" x14ac:dyDescent="0.25">
      <c r="G26" s="25">
        <v>24</v>
      </c>
      <c r="H26" s="21">
        <f>SUM(N$2:N25)/SUM(N$2:N$87)</f>
        <v>1.4779942464461921E-2</v>
      </c>
      <c r="I26" s="14">
        <f>SUM(N$2:N25)/SUM(N$2:N$88)</f>
        <v>1.4206274332637957E-2</v>
      </c>
      <c r="J26" s="21">
        <f>SUM(N$2:N25)/SUM(N$2:N$89)</f>
        <v>1.3658842572305695E-2</v>
      </c>
      <c r="K26" s="14">
        <f>SUM(N$2:N25)/SUM(N$2:N$90)</f>
        <v>1.3136409041594431E-2</v>
      </c>
      <c r="L26" s="21">
        <f>SUM(N$2:N25)/SUM(N$2:N$91)</f>
        <v>1.2175623244092122E-2</v>
      </c>
      <c r="M26" s="2" t="s">
        <v>24</v>
      </c>
      <c r="N26" s="3">
        <v>260100</v>
      </c>
      <c r="O26" s="3">
        <v>520200</v>
      </c>
      <c r="P26" s="3">
        <v>780300</v>
      </c>
      <c r="Q26" s="3">
        <v>1040400</v>
      </c>
      <c r="R26" s="3">
        <v>1300500</v>
      </c>
      <c r="T26" s="31">
        <v>24</v>
      </c>
      <c r="U26" s="15">
        <v>235200</v>
      </c>
      <c r="V26" s="17">
        <f t="shared" si="0"/>
        <v>19000</v>
      </c>
      <c r="X26" s="16"/>
      <c r="Y26" s="11"/>
    </row>
    <row r="27" spans="1:25" x14ac:dyDescent="0.25">
      <c r="G27" s="25">
        <v>25</v>
      </c>
      <c r="H27" s="21">
        <f>SUM(N$2:N26)/SUM(N$2:N$87)</f>
        <v>1.6577755229278152E-2</v>
      </c>
      <c r="I27" s="14">
        <f>SUM(N$2:N26)/SUM(N$2:N$88)</f>
        <v>1.5934306860309066E-2</v>
      </c>
      <c r="J27" s="21">
        <f>SUM(N$2:N26)/SUM(N$2:N$89)</f>
        <v>1.5320286220557443E-2</v>
      </c>
      <c r="K27" s="14">
        <f>SUM(N$2:N26)/SUM(N$2:N$90)</f>
        <v>1.4734304562203659E-2</v>
      </c>
      <c r="L27" s="21">
        <f>SUM(N$2:N26)/SUM(N$2:N$91)</f>
        <v>1.3656650043787374E-2</v>
      </c>
      <c r="M27" s="2" t="s">
        <v>25</v>
      </c>
      <c r="N27" s="3">
        <v>280900</v>
      </c>
      <c r="O27" s="3">
        <v>561800</v>
      </c>
      <c r="P27" s="3">
        <v>842700</v>
      </c>
      <c r="Q27" s="3">
        <v>1123600</v>
      </c>
      <c r="R27" s="3">
        <v>1404500</v>
      </c>
      <c r="T27" s="31">
        <v>25</v>
      </c>
      <c r="U27" s="15">
        <v>260100</v>
      </c>
      <c r="V27" s="17">
        <f t="shared" si="0"/>
        <v>24900</v>
      </c>
      <c r="X27" s="16"/>
      <c r="Y27" s="11"/>
    </row>
    <row r="28" spans="1:25" x14ac:dyDescent="0.25">
      <c r="G28" s="25">
        <v>26</v>
      </c>
      <c r="H28" s="21">
        <f>SUM(N$2:N27)/SUM(N$2:N$87)</f>
        <v>1.851933771923155E-2</v>
      </c>
      <c r="I28" s="14">
        <f>SUM(N$2:N27)/SUM(N$2:N$88)</f>
        <v>1.7800528840404471E-2</v>
      </c>
      <c r="J28" s="21">
        <f>SUM(N$2:N27)/SUM(N$2:N$89)</f>
        <v>1.7114594258980802E-2</v>
      </c>
      <c r="K28" s="14">
        <f>SUM(N$2:N27)/SUM(N$2:N$90)</f>
        <v>1.6459982577348341E-2</v>
      </c>
      <c r="L28" s="21">
        <f>SUM(N$2:N27)/SUM(N$2:N$91)</f>
        <v>1.5256113434923078E-2</v>
      </c>
      <c r="M28" s="2" t="s">
        <v>26</v>
      </c>
      <c r="N28" s="3">
        <v>308000</v>
      </c>
      <c r="O28" s="3">
        <v>616000</v>
      </c>
      <c r="P28" s="3">
        <v>924000</v>
      </c>
      <c r="Q28" s="3">
        <v>1232000</v>
      </c>
      <c r="R28" s="3">
        <v>1540000</v>
      </c>
      <c r="T28" s="31">
        <v>26</v>
      </c>
      <c r="U28" s="15">
        <v>280900</v>
      </c>
      <c r="V28" s="17">
        <f t="shared" si="0"/>
        <v>20800</v>
      </c>
      <c r="X28" s="16"/>
      <c r="Y28" s="11"/>
    </row>
    <row r="29" spans="1:25" x14ac:dyDescent="0.25">
      <c r="G29" s="25">
        <v>27</v>
      </c>
      <c r="H29" s="21">
        <f>SUM(N$2:N28)/SUM(N$2:N$87)</f>
        <v>2.0648235572224241E-2</v>
      </c>
      <c r="I29" s="14">
        <f>SUM(N$2:N28)/SUM(N$2:N$88)</f>
        <v>1.984679573207191E-2</v>
      </c>
      <c r="J29" s="21">
        <f>SUM(N$2:N28)/SUM(N$2:N$89)</f>
        <v>1.9082009267291214E-2</v>
      </c>
      <c r="K29" s="14">
        <f>SUM(N$2:N28)/SUM(N$2:N$90)</f>
        <v>1.8352146438738736E-2</v>
      </c>
      <c r="L29" s="21">
        <f>SUM(N$2:N28)/SUM(N$2:N$91)</f>
        <v>1.7009886038945141E-2</v>
      </c>
      <c r="M29" s="2" t="s">
        <v>27</v>
      </c>
      <c r="N29" s="3">
        <v>330600</v>
      </c>
      <c r="O29" s="3">
        <v>661200</v>
      </c>
      <c r="P29" s="3">
        <v>991800</v>
      </c>
      <c r="Q29" s="3">
        <v>1322400</v>
      </c>
      <c r="R29" s="3">
        <v>1653000</v>
      </c>
      <c r="T29" s="31">
        <v>27</v>
      </c>
      <c r="U29" s="15">
        <v>308000</v>
      </c>
      <c r="V29" s="17">
        <f t="shared" si="0"/>
        <v>27100</v>
      </c>
      <c r="X29" s="16"/>
      <c r="Y29" s="11"/>
    </row>
    <row r="30" spans="1:25" x14ac:dyDescent="0.25">
      <c r="G30" s="25">
        <v>28</v>
      </c>
      <c r="H30" s="21">
        <f>SUM(N$2:N29)/SUM(N$2:N$87)</f>
        <v>2.2933344761183281E-2</v>
      </c>
      <c r="I30" s="14">
        <f>SUM(N$2:N29)/SUM(N$2:N$88)</f>
        <v>2.204321077877729E-2</v>
      </c>
      <c r="J30" s="21">
        <f>SUM(N$2:N29)/SUM(N$2:N$89)</f>
        <v>2.1193786545691935E-2</v>
      </c>
      <c r="K30" s="14">
        <f>SUM(N$2:N29)/SUM(N$2:N$90)</f>
        <v>2.0383150895153235E-2</v>
      </c>
      <c r="L30" s="21">
        <f>SUM(N$2:N29)/SUM(N$2:N$91)</f>
        <v>1.8892344554820768E-2</v>
      </c>
      <c r="M30" s="2" t="s">
        <v>28</v>
      </c>
      <c r="N30" s="3">
        <v>359500</v>
      </c>
      <c r="O30" s="3">
        <v>719000</v>
      </c>
      <c r="P30" s="3">
        <v>1078500</v>
      </c>
      <c r="Q30" s="3">
        <v>1438000</v>
      </c>
      <c r="R30" s="3">
        <v>1797500</v>
      </c>
      <c r="T30" s="31">
        <v>28</v>
      </c>
      <c r="U30" s="15">
        <v>330600</v>
      </c>
      <c r="V30" s="17">
        <f t="shared" si="0"/>
        <v>22600</v>
      </c>
      <c r="X30" s="16"/>
      <c r="Y30" s="11"/>
    </row>
    <row r="31" spans="1:25" x14ac:dyDescent="0.25">
      <c r="G31" s="25">
        <v>29</v>
      </c>
      <c r="H31" s="21">
        <f>SUM(N$2:N30)/SUM(N$2:N$87)</f>
        <v>2.5418210924010788E-2</v>
      </c>
      <c r="I31" s="14">
        <f>SUM(N$2:N30)/SUM(N$2:N$88)</f>
        <v>2.4431629439668347E-2</v>
      </c>
      <c r="J31" s="21">
        <f>SUM(N$2:N30)/SUM(N$2:N$89)</f>
        <v>2.3490168673898408E-2</v>
      </c>
      <c r="K31" s="14">
        <f>SUM(N$2:N30)/SUM(N$2:N$90)</f>
        <v>2.2591699298302091E-2</v>
      </c>
      <c r="L31" s="21">
        <f>SUM(N$2:N30)/SUM(N$2:N$91)</f>
        <v>2.0939361603995867E-2</v>
      </c>
      <c r="M31" s="4" t="s">
        <v>29</v>
      </c>
      <c r="N31" s="5">
        <v>768600</v>
      </c>
      <c r="O31" s="5">
        <v>1537200</v>
      </c>
      <c r="P31" s="5">
        <v>2305800</v>
      </c>
      <c r="Q31" s="5">
        <v>3074400</v>
      </c>
      <c r="R31" s="5">
        <v>3843000</v>
      </c>
      <c r="T31" s="31">
        <v>29</v>
      </c>
      <c r="U31" s="15">
        <v>359500</v>
      </c>
      <c r="V31" s="17">
        <f t="shared" si="0"/>
        <v>28900</v>
      </c>
      <c r="X31" s="16"/>
      <c r="Y31" s="11"/>
    </row>
    <row r="32" spans="1:25" x14ac:dyDescent="0.25">
      <c r="G32" s="25">
        <v>30</v>
      </c>
      <c r="H32" s="21">
        <f>SUM(N$2:N31)/SUM(N$2:N$87)</f>
        <v>3.0730778748069822E-2</v>
      </c>
      <c r="I32" s="14">
        <f>SUM(N$2:N31)/SUM(N$2:N$88)</f>
        <v>2.9537995455693009E-2</v>
      </c>
      <c r="J32" s="21">
        <f>SUM(N$2:N31)/SUM(N$2:N$89)</f>
        <v>2.8399763399182116E-2</v>
      </c>
      <c r="K32" s="14">
        <f>SUM(N$2:N31)/SUM(N$2:N$90)</f>
        <v>2.731350820695358E-2</v>
      </c>
      <c r="L32" s="21">
        <f>SUM(N$2:N31)/SUM(N$2:N$91)</f>
        <v>2.5315821420396376E-2</v>
      </c>
      <c r="M32" s="2" t="s">
        <v>30</v>
      </c>
      <c r="N32" s="3">
        <v>415800</v>
      </c>
      <c r="O32" s="3">
        <v>831600</v>
      </c>
      <c r="P32" s="3">
        <v>1247400</v>
      </c>
      <c r="Q32" s="3">
        <v>1663200</v>
      </c>
      <c r="R32" s="3">
        <v>2079000</v>
      </c>
      <c r="T32" s="32">
        <v>30</v>
      </c>
      <c r="U32" s="33">
        <f>N31/2</f>
        <v>384300</v>
      </c>
      <c r="V32" s="34">
        <f t="shared" si="0"/>
        <v>24800</v>
      </c>
      <c r="X32" s="16"/>
      <c r="Y32" s="11"/>
    </row>
    <row r="33" spans="2:25" x14ac:dyDescent="0.25">
      <c r="B33" s="10"/>
      <c r="C33" s="10"/>
      <c r="D33" s="10"/>
      <c r="E33" s="6"/>
      <c r="F33" s="6"/>
      <c r="G33" s="25">
        <v>31</v>
      </c>
      <c r="H33" s="21">
        <f>SUM(N$2:N32)/SUM(N$2:N$87)</f>
        <v>3.3604790849609954E-2</v>
      </c>
      <c r="I33" s="14">
        <f>SUM(N$2:N32)/SUM(N$2:N$88)</f>
        <v>3.2300455759444055E-2</v>
      </c>
      <c r="J33" s="21">
        <f>SUM(N$2:N32)/SUM(N$2:N$89)</f>
        <v>3.1055773660401173E-2</v>
      </c>
      <c r="K33" s="14">
        <f>SUM(N$2:N32)/SUM(N$2:N$90)</f>
        <v>2.9867929419830616E-2</v>
      </c>
      <c r="L33" s="21">
        <f>SUM(N$2:N32)/SUM(N$2:N$91)</f>
        <v>2.7683414435826156E-2</v>
      </c>
      <c r="M33" s="2" t="s">
        <v>31</v>
      </c>
      <c r="N33" s="3">
        <v>442000</v>
      </c>
      <c r="O33" s="3">
        <v>884000</v>
      </c>
      <c r="P33" s="3">
        <v>1326000</v>
      </c>
      <c r="Q33" s="3">
        <v>1768000</v>
      </c>
      <c r="R33" s="3">
        <v>2210000</v>
      </c>
      <c r="T33" s="31">
        <v>31</v>
      </c>
      <c r="U33" s="15">
        <v>415800</v>
      </c>
      <c r="V33" s="17">
        <f t="shared" si="0"/>
        <v>31500</v>
      </c>
      <c r="X33" s="16"/>
      <c r="Y33" s="11"/>
    </row>
    <row r="34" spans="2:25" x14ac:dyDescent="0.25">
      <c r="B34" s="10"/>
      <c r="C34" s="10"/>
      <c r="D34" s="10"/>
      <c r="E34" s="6"/>
      <c r="F34" s="6"/>
      <c r="G34" s="25">
        <v>32</v>
      </c>
      <c r="H34" s="21">
        <f>SUM(N$2:N33)/SUM(N$2:N$87)</f>
        <v>3.665989750877479E-2</v>
      </c>
      <c r="I34" s="14">
        <f>SUM(N$2:N33)/SUM(N$2:N$88)</f>
        <v>3.5236981623460319E-2</v>
      </c>
      <c r="J34" s="21">
        <f>SUM(N$2:N33)/SUM(N$2:N$89)</f>
        <v>3.3879141951547932E-2</v>
      </c>
      <c r="K34" s="14">
        <f>SUM(N$2:N33)/SUM(N$2:N$90)</f>
        <v>3.2583307428709039E-2</v>
      </c>
      <c r="L34" s="21">
        <f>SUM(N$2:N33)/SUM(N$2:N$91)</f>
        <v>3.0200192003935738E-2</v>
      </c>
      <c r="M34" s="2" t="s">
        <v>32</v>
      </c>
      <c r="N34" s="3">
        <v>475700</v>
      </c>
      <c r="O34" s="3">
        <v>951400</v>
      </c>
      <c r="P34" s="3">
        <v>1427100</v>
      </c>
      <c r="Q34" s="3">
        <v>1902800</v>
      </c>
      <c r="R34" s="3">
        <v>2378500</v>
      </c>
      <c r="T34" s="31">
        <v>32</v>
      </c>
      <c r="U34" s="15">
        <v>442000</v>
      </c>
      <c r="V34" s="17">
        <f t="shared" si="0"/>
        <v>26200</v>
      </c>
      <c r="X34" s="16"/>
      <c r="Y34" s="11"/>
    </row>
    <row r="35" spans="2:25" x14ac:dyDescent="0.25">
      <c r="B35" s="10"/>
      <c r="C35" s="10"/>
      <c r="D35" s="10"/>
      <c r="E35" s="6"/>
      <c r="F35" s="6"/>
      <c r="G35" s="25">
        <v>33</v>
      </c>
      <c r="H35" s="21">
        <f>SUM(N$2:N34)/SUM(N$2:N$87)</f>
        <v>3.9947938770685906E-2</v>
      </c>
      <c r="I35" s="14">
        <f>SUM(N$2:N34)/SUM(N$2:N$88)</f>
        <v>3.8397400975298639E-2</v>
      </c>
      <c r="J35" s="21">
        <f>SUM(N$2:N34)/SUM(N$2:N$89)</f>
        <v>3.6917776105616973E-2</v>
      </c>
      <c r="K35" s="14">
        <f>SUM(N$2:N34)/SUM(N$2:N$90)</f>
        <v>3.5505717652291546E-2</v>
      </c>
      <c r="L35" s="21">
        <f>SUM(N$2:N34)/SUM(N$2:N$91)</f>
        <v>3.2908859626446435E-2</v>
      </c>
      <c r="M35" s="2" t="s">
        <v>33</v>
      </c>
      <c r="N35" s="3">
        <v>503700</v>
      </c>
      <c r="O35" s="3">
        <v>1007400</v>
      </c>
      <c r="P35" s="3">
        <v>1511100</v>
      </c>
      <c r="Q35" s="3">
        <v>2014800</v>
      </c>
      <c r="R35" s="3">
        <v>2518500</v>
      </c>
      <c r="T35" s="31">
        <v>33</v>
      </c>
      <c r="U35" s="15">
        <v>475700</v>
      </c>
      <c r="V35" s="17">
        <f t="shared" si="0"/>
        <v>33700</v>
      </c>
      <c r="X35" s="16"/>
      <c r="Y35" s="11"/>
    </row>
    <row r="36" spans="2:25" x14ac:dyDescent="0.25">
      <c r="B36" s="10"/>
      <c r="C36" s="10"/>
      <c r="D36" s="10"/>
      <c r="E36" s="6"/>
      <c r="F36" s="6"/>
      <c r="G36" s="25">
        <v>34</v>
      </c>
      <c r="H36" s="21">
        <f>SUM(N$2:N35)/SUM(N$2:N$87)</f>
        <v>4.3429516201050899E-2</v>
      </c>
      <c r="I36" s="14">
        <f>SUM(N$2:N35)/SUM(N$2:N$88)</f>
        <v>4.1743844590015809E-2</v>
      </c>
      <c r="J36" s="21">
        <f>SUM(N$2:N35)/SUM(N$2:N$89)</f>
        <v>4.0135266169532405E-2</v>
      </c>
      <c r="K36" s="14">
        <f>SUM(N$2:N35)/SUM(N$2:N$90)</f>
        <v>3.8600142772364086E-2</v>
      </c>
      <c r="L36" s="21">
        <f>SUM(N$2:N35)/SUM(N$2:N$91)</f>
        <v>3.5776961122050047E-2</v>
      </c>
      <c r="M36" s="2" t="s">
        <v>34</v>
      </c>
      <c r="N36" s="3">
        <v>539600</v>
      </c>
      <c r="O36" s="3">
        <v>1079200</v>
      </c>
      <c r="P36" s="3">
        <v>1618800</v>
      </c>
      <c r="Q36" s="3">
        <v>2158400</v>
      </c>
      <c r="R36" s="3">
        <v>2698000</v>
      </c>
      <c r="T36" s="31">
        <v>34</v>
      </c>
      <c r="U36" s="15">
        <v>503700</v>
      </c>
      <c r="V36" s="17">
        <f t="shared" si="0"/>
        <v>28000</v>
      </c>
      <c r="X36" s="16"/>
      <c r="Y36" s="11"/>
    </row>
    <row r="37" spans="2:25" x14ac:dyDescent="0.25">
      <c r="B37" s="10"/>
      <c r="C37" s="10"/>
      <c r="D37" s="10"/>
      <c r="E37" s="6"/>
      <c r="F37" s="6"/>
      <c r="G37" s="25">
        <v>35</v>
      </c>
      <c r="H37" s="21">
        <f>SUM(N$2:N36)/SUM(N$2:N$87)</f>
        <v>4.7159234647397838E-2</v>
      </c>
      <c r="I37" s="14">
        <f>SUM(N$2:N36)/SUM(N$2:N$88)</f>
        <v>4.532879788463838E-2</v>
      </c>
      <c r="J37" s="21">
        <f>SUM(N$2:N36)/SUM(N$2:N$89)</f>
        <v>4.3582075060715195E-2</v>
      </c>
      <c r="K37" s="14">
        <f>SUM(N$2:N36)/SUM(N$2:N$90)</f>
        <v>4.1915115563293498E-2</v>
      </c>
      <c r="L37" s="21">
        <f>SUM(N$2:N36)/SUM(N$2:N$91)</f>
        <v>3.8849479619226357E-2</v>
      </c>
      <c r="M37" s="2" t="s">
        <v>35</v>
      </c>
      <c r="N37" s="3">
        <v>569400</v>
      </c>
      <c r="O37" s="3">
        <v>1138800</v>
      </c>
      <c r="P37" s="3">
        <v>1708200</v>
      </c>
      <c r="Q37" s="3">
        <v>2277600</v>
      </c>
      <c r="R37" s="3">
        <v>2847000</v>
      </c>
      <c r="T37" s="31">
        <v>35</v>
      </c>
      <c r="U37" s="15">
        <v>539600</v>
      </c>
      <c r="V37" s="17">
        <f t="shared" si="0"/>
        <v>35900</v>
      </c>
      <c r="X37" s="16"/>
      <c r="Y37" s="11"/>
    </row>
    <row r="38" spans="2:25" x14ac:dyDescent="0.25">
      <c r="B38" s="10"/>
      <c r="C38" s="10"/>
      <c r="D38" s="10"/>
      <c r="E38" s="6"/>
      <c r="F38" s="6"/>
      <c r="G38" s="25">
        <v>36</v>
      </c>
      <c r="H38" s="21">
        <f>SUM(N$2:N37)/SUM(N$2:N$87)</f>
        <v>5.1094930873027834E-2</v>
      </c>
      <c r="I38" s="14">
        <f>SUM(N$2:N37)/SUM(N$2:N$88)</f>
        <v>4.9111734144753449E-2</v>
      </c>
      <c r="J38" s="21">
        <f>SUM(N$2:N37)/SUM(N$2:N$89)</f>
        <v>4.7219237741663082E-2</v>
      </c>
      <c r="K38" s="14">
        <f>SUM(N$2:N37)/SUM(N$2:N$90)</f>
        <v>4.5413161351201582E-2</v>
      </c>
      <c r="L38" s="21">
        <f>SUM(N$2:N37)/SUM(N$2:N$91)</f>
        <v>4.2091681309908702E-2</v>
      </c>
      <c r="M38" s="2" t="s">
        <v>36</v>
      </c>
      <c r="N38" s="3">
        <v>607500</v>
      </c>
      <c r="O38" s="3">
        <v>1215000</v>
      </c>
      <c r="P38" s="3">
        <v>1822500</v>
      </c>
      <c r="Q38" s="3">
        <v>2430000</v>
      </c>
      <c r="R38" s="3">
        <v>3037500</v>
      </c>
      <c r="T38" s="31">
        <v>36</v>
      </c>
      <c r="U38" s="15">
        <v>569400</v>
      </c>
      <c r="V38" s="17">
        <f t="shared" si="0"/>
        <v>29800</v>
      </c>
      <c r="X38" s="16"/>
      <c r="Y38" s="11"/>
    </row>
    <row r="39" spans="2:25" x14ac:dyDescent="0.25">
      <c r="B39" s="10"/>
      <c r="C39" s="10"/>
      <c r="D39" s="10"/>
      <c r="E39" s="6"/>
      <c r="F39" s="6"/>
      <c r="G39" s="25">
        <v>37</v>
      </c>
      <c r="H39" s="21">
        <f>SUM(N$2:N38)/SUM(N$2:N$87)</f>
        <v>5.5293974527875427E-2</v>
      </c>
      <c r="I39" s="14">
        <f>SUM(N$2:N38)/SUM(N$2:N$88)</f>
        <v>5.314779627685725E-2</v>
      </c>
      <c r="J39" s="21">
        <f>SUM(N$2:N38)/SUM(N$2:N$89)</f>
        <v>5.1099772214223391E-2</v>
      </c>
      <c r="K39" s="14">
        <f>SUM(N$2:N38)/SUM(N$2:N$90)</f>
        <v>4.9145270266119333E-2</v>
      </c>
      <c r="L39" s="21">
        <f>SUM(N$2:N38)/SUM(N$2:N$91)</f>
        <v>4.5550826949335328E-2</v>
      </c>
      <c r="M39" s="2" t="s">
        <v>37</v>
      </c>
      <c r="N39" s="3">
        <v>639100</v>
      </c>
      <c r="O39" s="3">
        <v>1278200</v>
      </c>
      <c r="P39" s="3">
        <v>1917300</v>
      </c>
      <c r="Q39" s="3">
        <v>2556400</v>
      </c>
      <c r="R39" s="3">
        <v>3195500</v>
      </c>
      <c r="T39" s="31">
        <v>37</v>
      </c>
      <c r="U39" s="15">
        <v>607500</v>
      </c>
      <c r="V39" s="17">
        <f t="shared" si="0"/>
        <v>38100</v>
      </c>
      <c r="X39" s="16"/>
      <c r="Y39" s="11"/>
    </row>
    <row r="40" spans="2:25" x14ac:dyDescent="0.25">
      <c r="B40" s="10"/>
      <c r="C40" s="10"/>
      <c r="D40" s="10"/>
      <c r="E40" s="6"/>
      <c r="F40" s="6"/>
      <c r="G40" s="25">
        <v>38</v>
      </c>
      <c r="H40" s="21">
        <f>SUM(N$2:N39)/SUM(N$2:N$87)</f>
        <v>5.9711437572835264E-2</v>
      </c>
      <c r="I40" s="14">
        <f>SUM(N$2:N39)/SUM(N$2:N$88)</f>
        <v>5.7393800077067195E-2</v>
      </c>
      <c r="J40" s="21">
        <f>SUM(N$2:N39)/SUM(N$2:N$89)</f>
        <v>5.5182158356467496E-2</v>
      </c>
      <c r="K40" s="14">
        <f>SUM(N$2:N39)/SUM(N$2:N$90)</f>
        <v>5.3071510278504402E-2</v>
      </c>
      <c r="L40" s="21">
        <f>SUM(N$2:N39)/SUM(N$2:N$91)</f>
        <v>4.9189905102681106E-2</v>
      </c>
      <c r="M40" s="2" t="s">
        <v>38</v>
      </c>
      <c r="N40" s="3">
        <v>679400</v>
      </c>
      <c r="O40" s="3">
        <v>1358800</v>
      </c>
      <c r="P40" s="3">
        <v>2038200</v>
      </c>
      <c r="Q40" s="3">
        <v>2717600</v>
      </c>
      <c r="R40" s="3">
        <v>3397000</v>
      </c>
      <c r="T40" s="31">
        <v>38</v>
      </c>
      <c r="U40" s="15">
        <v>639100</v>
      </c>
      <c r="V40" s="17">
        <f t="shared" si="0"/>
        <v>31600</v>
      </c>
      <c r="X40" s="16"/>
      <c r="Y40" s="11"/>
    </row>
    <row r="41" spans="2:25" x14ac:dyDescent="0.25">
      <c r="B41" s="10"/>
      <c r="C41" s="10"/>
      <c r="D41" s="10"/>
      <c r="E41" s="6"/>
      <c r="F41" s="6"/>
      <c r="G41" s="25">
        <v>39</v>
      </c>
      <c r="H41" s="21">
        <f>SUM(N$2:N40)/SUM(N$2:N$87)</f>
        <v>6.4407454460248356E-2</v>
      </c>
      <c r="I41" s="14">
        <f>SUM(N$2:N40)/SUM(N$2:N$88)</f>
        <v>6.1907545941349208E-2</v>
      </c>
      <c r="J41" s="21">
        <f>SUM(N$2:N40)/SUM(N$2:N$89)</f>
        <v>5.9521969254669099E-2</v>
      </c>
      <c r="K41" s="14">
        <f>SUM(N$2:N40)/SUM(N$2:N$90)</f>
        <v>5.7245328874051919E-2</v>
      </c>
      <c r="L41" s="21">
        <f>SUM(N$2:N40)/SUM(N$2:N$91)</f>
        <v>5.3058454151942762E-2</v>
      </c>
      <c r="M41" s="4" t="s">
        <v>39</v>
      </c>
      <c r="N41" s="5">
        <v>1425600</v>
      </c>
      <c r="O41" s="5">
        <v>2851200</v>
      </c>
      <c r="P41" s="5">
        <v>4276800</v>
      </c>
      <c r="Q41" s="5">
        <v>5702400</v>
      </c>
      <c r="R41" s="5">
        <v>7128000</v>
      </c>
      <c r="T41" s="31">
        <v>39</v>
      </c>
      <c r="U41" s="15">
        <v>679400</v>
      </c>
      <c r="V41" s="17">
        <f t="shared" si="0"/>
        <v>40300</v>
      </c>
      <c r="X41" s="16"/>
      <c r="Y41" s="11"/>
    </row>
    <row r="42" spans="2:25" x14ac:dyDescent="0.25">
      <c r="B42" s="10"/>
      <c r="C42" s="10"/>
      <c r="D42" s="10"/>
      <c r="E42" s="6"/>
      <c r="F42" s="6"/>
      <c r="G42" s="25">
        <v>40</v>
      </c>
      <c r="H42" s="21">
        <f>SUM(N$2:N41)/SUM(N$2:N$87)</f>
        <v>7.4261210236957392E-2</v>
      </c>
      <c r="I42" s="14">
        <f>SUM(N$2:N41)/SUM(N$2:N$88)</f>
        <v>7.1378838411352799E-2</v>
      </c>
      <c r="J42" s="21">
        <f>SUM(N$2:N41)/SUM(N$2:N$89)</f>
        <v>6.8628290150277285E-2</v>
      </c>
      <c r="K42" s="14">
        <f>SUM(N$2:N41)/SUM(N$2:N$90)</f>
        <v>6.6003344461058905E-2</v>
      </c>
      <c r="L42" s="21">
        <f>SUM(N$2:N41)/SUM(N$2:N$91)</f>
        <v>6.1175915919130582E-2</v>
      </c>
      <c r="M42" s="2" t="s">
        <v>40</v>
      </c>
      <c r="N42" s="3">
        <v>755300</v>
      </c>
      <c r="O42" s="3">
        <v>1510600</v>
      </c>
      <c r="P42" s="3">
        <v>2265900</v>
      </c>
      <c r="Q42" s="3">
        <v>3021200</v>
      </c>
      <c r="R42" s="3">
        <v>3776500</v>
      </c>
      <c r="T42" s="32">
        <v>40</v>
      </c>
      <c r="U42" s="33">
        <f>N41/2</f>
        <v>712800</v>
      </c>
      <c r="V42" s="34">
        <f t="shared" si="0"/>
        <v>33400</v>
      </c>
      <c r="X42" s="16"/>
      <c r="Y42" s="11"/>
    </row>
    <row r="43" spans="2:25" x14ac:dyDescent="0.25">
      <c r="B43" s="10"/>
      <c r="C43" s="10"/>
      <c r="D43" s="10"/>
      <c r="E43" s="6"/>
      <c r="F43" s="6"/>
      <c r="G43" s="25">
        <v>41</v>
      </c>
      <c r="H43" s="21">
        <f>SUM(N$2:N42)/SUM(N$2:N$87)</f>
        <v>7.9481848381000836E-2</v>
      </c>
      <c r="I43" s="14">
        <f>SUM(N$2:N42)/SUM(N$2:N$88)</f>
        <v>7.6396842902510004E-2</v>
      </c>
      <c r="J43" s="21">
        <f>SUM(N$2:N42)/SUM(N$2:N$89)</f>
        <v>7.3452928318383959E-2</v>
      </c>
      <c r="K43" s="14">
        <f>SUM(N$2:N42)/SUM(N$2:N$90)</f>
        <v>7.0643446293877615E-2</v>
      </c>
      <c r="L43" s="21">
        <f>SUM(N$2:N42)/SUM(N$2:N$91)</f>
        <v>6.547664464581196E-2</v>
      </c>
      <c r="M43" s="2" t="s">
        <v>41</v>
      </c>
      <c r="N43" s="3">
        <v>799000</v>
      </c>
      <c r="O43" s="3">
        <v>1598000</v>
      </c>
      <c r="P43" s="3">
        <v>2397000</v>
      </c>
      <c r="Q43" s="3">
        <v>3196000</v>
      </c>
      <c r="R43" s="3">
        <v>3995000</v>
      </c>
      <c r="T43" s="31">
        <v>41</v>
      </c>
      <c r="U43" s="15">
        <v>755300</v>
      </c>
      <c r="V43" s="17">
        <f t="shared" si="0"/>
        <v>42500</v>
      </c>
      <c r="X43" s="16"/>
      <c r="Y43" s="11"/>
    </row>
    <row r="44" spans="2:25" x14ac:dyDescent="0.25">
      <c r="B44" s="10"/>
      <c r="C44" s="10"/>
      <c r="D44" s="10"/>
      <c r="E44" s="6"/>
      <c r="F44" s="6"/>
      <c r="G44" s="25">
        <v>42</v>
      </c>
      <c r="H44" s="21">
        <f>SUM(N$2:N43)/SUM(N$2:N$87)</f>
        <v>8.5004541187952656E-2</v>
      </c>
      <c r="I44" s="14">
        <f>SUM(N$2:N43)/SUM(N$2:N$88)</f>
        <v>8.1705178118231706E-2</v>
      </c>
      <c r="J44" s="21">
        <f>SUM(N$2:N43)/SUM(N$2:N$89)</f>
        <v>7.855670946007233E-2</v>
      </c>
      <c r="K44" s="14">
        <f>SUM(N$2:N43)/SUM(N$2:N$90)</f>
        <v>7.5552014233004006E-2</v>
      </c>
      <c r="L44" s="21">
        <f>SUM(N$2:N43)/SUM(N$2:N$91)</f>
        <v>7.0026204095856207E-2</v>
      </c>
      <c r="M44" s="2" t="s">
        <v>42</v>
      </c>
      <c r="N44" s="3">
        <v>843900</v>
      </c>
      <c r="O44" s="3">
        <v>1687800</v>
      </c>
      <c r="P44" s="3">
        <v>2531700</v>
      </c>
      <c r="Q44" s="3">
        <v>3375600</v>
      </c>
      <c r="R44" s="3">
        <v>4219500</v>
      </c>
      <c r="T44" s="31">
        <v>42</v>
      </c>
      <c r="U44" s="15">
        <v>799000</v>
      </c>
      <c r="V44" s="17">
        <f t="shared" si="0"/>
        <v>43700</v>
      </c>
      <c r="X44" s="16"/>
      <c r="Y44" s="11"/>
    </row>
    <row r="45" spans="2:25" x14ac:dyDescent="0.25">
      <c r="B45" s="10"/>
      <c r="C45" s="10"/>
      <c r="D45" s="10"/>
      <c r="E45" s="6"/>
      <c r="F45" s="6"/>
      <c r="G45" s="25">
        <v>43</v>
      </c>
      <c r="H45" s="21">
        <f>SUM(N$2:N44)/SUM(N$2:N$87)</f>
        <v>9.0837583065032299E-2</v>
      </c>
      <c r="I45" s="14">
        <f>SUM(N$2:N44)/SUM(N$2:N$88)</f>
        <v>8.7311816526927016E-2</v>
      </c>
      <c r="J45" s="21">
        <f>SUM(N$2:N44)/SUM(N$2:N$89)</f>
        <v>8.394729882862155E-2</v>
      </c>
      <c r="K45" s="14">
        <f>SUM(N$2:N44)/SUM(N$2:N$90)</f>
        <v>8.0736420345430479E-2</v>
      </c>
      <c r="L45" s="21">
        <f>SUM(N$2:N44)/SUM(N$2:N$91)</f>
        <v>7.4831427149538721E-2</v>
      </c>
      <c r="M45" s="2" t="s">
        <v>43</v>
      </c>
      <c r="N45" s="3">
        <v>890000</v>
      </c>
      <c r="O45" s="3">
        <v>1780000</v>
      </c>
      <c r="P45" s="3">
        <v>2670000</v>
      </c>
      <c r="Q45" s="3">
        <v>3560000</v>
      </c>
      <c r="R45" s="3">
        <v>4450000</v>
      </c>
      <c r="T45" s="31">
        <v>43</v>
      </c>
      <c r="U45" s="15">
        <v>843900</v>
      </c>
      <c r="V45" s="17">
        <f t="shared" si="0"/>
        <v>44900</v>
      </c>
      <c r="X45" s="16"/>
      <c r="Y45" s="11"/>
    </row>
    <row r="46" spans="2:25" x14ac:dyDescent="0.25">
      <c r="B46" s="10"/>
      <c r="C46" s="10"/>
      <c r="D46" s="10"/>
      <c r="E46" s="6"/>
      <c r="F46" s="6"/>
      <c r="G46" s="25">
        <v>44</v>
      </c>
      <c r="H46" s="21">
        <f>SUM(N$2:N45)/SUM(N$2:N$87)</f>
        <v>9.6989268419459235E-2</v>
      </c>
      <c r="I46" s="14">
        <f>SUM(N$2:N45)/SUM(N$2:N$88)</f>
        <v>9.3224730597005007E-2</v>
      </c>
      <c r="J46" s="21">
        <f>SUM(N$2:N45)/SUM(N$2:N$89)</f>
        <v>8.9632361677310729E-2</v>
      </c>
      <c r="K46" s="14">
        <f>SUM(N$2:N45)/SUM(N$2:N$90)</f>
        <v>8.6204036698149494E-2</v>
      </c>
      <c r="L46" s="21">
        <f>SUM(N$2:N45)/SUM(N$2:N$91)</f>
        <v>7.9899146687134937E-2</v>
      </c>
      <c r="M46" s="2" t="s">
        <v>44</v>
      </c>
      <c r="N46" s="3">
        <v>937300</v>
      </c>
      <c r="O46" s="3">
        <v>1874600</v>
      </c>
      <c r="P46" s="3">
        <v>2811900</v>
      </c>
      <c r="Q46" s="3">
        <v>3749200</v>
      </c>
      <c r="R46" s="3">
        <v>4686500</v>
      </c>
      <c r="T46" s="31">
        <v>44</v>
      </c>
      <c r="U46" s="15">
        <v>890000</v>
      </c>
      <c r="V46" s="17">
        <f t="shared" si="0"/>
        <v>46100</v>
      </c>
      <c r="X46" s="16"/>
      <c r="Y46" s="11"/>
    </row>
    <row r="47" spans="2:25" x14ac:dyDescent="0.25">
      <c r="B47" s="10"/>
      <c r="C47" s="10"/>
      <c r="D47" s="10"/>
      <c r="E47" s="6"/>
      <c r="F47" s="6"/>
      <c r="G47" s="25">
        <v>45</v>
      </c>
      <c r="H47" s="21">
        <f>SUM(N$2:N46)/SUM(N$2:N$87)</f>
        <v>0.1034678916584529</v>
      </c>
      <c r="I47" s="14">
        <f>SUM(N$2:N46)/SUM(N$2:N$88)</f>
        <v>9.9451892796874788E-2</v>
      </c>
      <c r="J47" s="21">
        <f>SUM(N$2:N46)/SUM(N$2:N$89)</f>
        <v>9.5619563259419005E-2</v>
      </c>
      <c r="K47" s="14">
        <f>SUM(N$2:N46)/SUM(N$2:N$90)</f>
        <v>9.1962235358153441E-2</v>
      </c>
      <c r="L47" s="21">
        <f>SUM(N$2:N46)/SUM(N$2:N$91)</f>
        <v>8.523619558892026E-2</v>
      </c>
      <c r="M47" s="2" t="s">
        <v>45</v>
      </c>
      <c r="N47" s="3">
        <v>985800</v>
      </c>
      <c r="O47" s="3">
        <v>1971600</v>
      </c>
      <c r="P47" s="3">
        <v>2957400</v>
      </c>
      <c r="Q47" s="3">
        <v>3943200</v>
      </c>
      <c r="R47" s="3">
        <v>4929000</v>
      </c>
      <c r="T47" s="31">
        <v>45</v>
      </c>
      <c r="U47" s="15">
        <v>937300</v>
      </c>
      <c r="V47" s="17">
        <f t="shared" si="0"/>
        <v>47300</v>
      </c>
      <c r="X47" s="16"/>
      <c r="Y47" s="11"/>
    </row>
    <row r="48" spans="2:25" x14ac:dyDescent="0.25">
      <c r="B48" s="10"/>
      <c r="C48" s="10"/>
      <c r="D48" s="10"/>
      <c r="E48" s="6"/>
      <c r="F48" s="6"/>
      <c r="G48" s="25">
        <v>46</v>
      </c>
      <c r="H48" s="21">
        <f>SUM(N$2:N47)/SUM(N$2:N$87)</f>
        <v>0.11028174718923275</v>
      </c>
      <c r="I48" s="14">
        <f>SUM(N$2:N47)/SUM(N$2:N$88)</f>
        <v>0.10600127559494546</v>
      </c>
      <c r="J48" s="21">
        <f>SUM(N$2:N47)/SUM(N$2:N$89)</f>
        <v>0.1019165688282255</v>
      </c>
      <c r="K48" s="14">
        <f>SUM(N$2:N47)/SUM(N$2:N$90)</f>
        <v>9.8018388392434791E-2</v>
      </c>
      <c r="L48" s="21">
        <f>SUM(N$2:N47)/SUM(N$2:N$91)</f>
        <v>9.0849406735170085E-2</v>
      </c>
      <c r="M48" s="2" t="s">
        <v>46</v>
      </c>
      <c r="N48" s="3">
        <v>1035500</v>
      </c>
      <c r="O48" s="3">
        <v>2071000</v>
      </c>
      <c r="P48" s="3">
        <v>3106500</v>
      </c>
      <c r="Q48" s="3">
        <v>4142000</v>
      </c>
      <c r="R48" s="3">
        <v>5177500</v>
      </c>
      <c r="T48" s="31">
        <v>46</v>
      </c>
      <c r="U48" s="15">
        <v>985800</v>
      </c>
      <c r="V48" s="17">
        <f t="shared" si="0"/>
        <v>48500</v>
      </c>
      <c r="X48" s="16"/>
      <c r="Y48" s="11"/>
    </row>
    <row r="49" spans="2:25" x14ac:dyDescent="0.25">
      <c r="B49" s="10"/>
      <c r="C49" s="10"/>
      <c r="D49" s="10"/>
      <c r="E49" s="6"/>
      <c r="F49" s="6"/>
      <c r="G49" s="25">
        <v>47</v>
      </c>
      <c r="H49" s="21">
        <f>SUM(N$2:N48)/SUM(N$2:N$87)</f>
        <v>0.11743912941901824</v>
      </c>
      <c r="I49" s="14">
        <f>SUM(N$2:N48)/SUM(N$2:N$88)</f>
        <v>0.11288085145962609</v>
      </c>
      <c r="J49" s="21">
        <f>SUM(N$2:N48)/SUM(N$2:N$89)</f>
        <v>0.10853104363700937</v>
      </c>
      <c r="K49" s="14">
        <f>SUM(N$2:N48)/SUM(N$2:N$90)</f>
        <v>0.10437986786798593</v>
      </c>
      <c r="L49" s="21">
        <f>SUM(N$2:N48)/SUM(N$2:N$91)</f>
        <v>9.6745613006159845E-2</v>
      </c>
      <c r="M49" s="2" t="s">
        <v>47</v>
      </c>
      <c r="N49" s="3">
        <v>1086400</v>
      </c>
      <c r="O49" s="3">
        <v>2172800</v>
      </c>
      <c r="P49" s="3">
        <v>3259200</v>
      </c>
      <c r="Q49" s="3">
        <v>4345600</v>
      </c>
      <c r="R49" s="3">
        <v>5432000</v>
      </c>
      <c r="T49" s="31">
        <v>47</v>
      </c>
      <c r="U49" s="15">
        <v>1035500</v>
      </c>
      <c r="V49" s="17">
        <f t="shared" si="0"/>
        <v>49700</v>
      </c>
      <c r="X49" s="16"/>
      <c r="Y49" s="11"/>
    </row>
    <row r="50" spans="2:25" x14ac:dyDescent="0.25">
      <c r="B50" s="10"/>
      <c r="C50" s="10"/>
      <c r="D50" s="10"/>
      <c r="E50" s="6"/>
      <c r="F50" s="6"/>
      <c r="G50" s="25">
        <v>48</v>
      </c>
      <c r="H50" s="21">
        <f>SUM(N$2:N49)/SUM(N$2:N$87)</f>
        <v>0.12494833275502883</v>
      </c>
      <c r="I50" s="14">
        <f>SUM(N$2:N49)/SUM(N$2:N$88)</f>
        <v>0.1200985928593258</v>
      </c>
      <c r="J50" s="21">
        <f>SUM(N$2:N49)/SUM(N$2:N$89)</f>
        <v>0.11547065293904973</v>
      </c>
      <c r="K50" s="14">
        <f>SUM(N$2:N49)/SUM(N$2:N$90)</f>
        <v>0.11105404585179934</v>
      </c>
      <c r="L50" s="21">
        <f>SUM(N$2:N49)/SUM(N$2:N$91)</f>
        <v>0.10293164728216493</v>
      </c>
      <c r="M50" s="2" t="s">
        <v>48</v>
      </c>
      <c r="N50" s="3">
        <v>1150000</v>
      </c>
      <c r="O50" s="3">
        <v>2300000</v>
      </c>
      <c r="P50" s="3">
        <v>3450000</v>
      </c>
      <c r="Q50" s="3">
        <v>4600000</v>
      </c>
      <c r="R50" s="3">
        <v>5750000</v>
      </c>
      <c r="T50" s="31">
        <v>48</v>
      </c>
      <c r="U50" s="15">
        <v>1086400</v>
      </c>
      <c r="V50" s="17">
        <f t="shared" si="0"/>
        <v>50900</v>
      </c>
      <c r="X50" s="16"/>
      <c r="Y50" s="11"/>
    </row>
    <row r="51" spans="2:25" x14ac:dyDescent="0.25">
      <c r="B51" s="10"/>
      <c r="C51" s="10"/>
      <c r="D51" s="10"/>
      <c r="E51" s="6"/>
      <c r="F51" s="6"/>
      <c r="G51" s="25">
        <v>49</v>
      </c>
      <c r="H51" s="21">
        <f>SUM(N$2:N50)/SUM(N$2:N$87)</f>
        <v>0.13289713967367037</v>
      </c>
      <c r="I51" s="14">
        <f>SUM(N$2:N50)/SUM(N$2:N$88)</f>
        <v>0.12773887508470746</v>
      </c>
      <c r="J51" s="21">
        <f>SUM(N$2:N50)/SUM(N$2:N$89)</f>
        <v>0.12281652066488406</v>
      </c>
      <c r="K51" s="14">
        <f>SUM(N$2:N50)/SUM(N$2:N$90)</f>
        <v>0.11811894338621153</v>
      </c>
      <c r="L51" s="21">
        <f>SUM(N$2:N50)/SUM(N$2:N$91)</f>
        <v>0.10947982421276678</v>
      </c>
      <c r="M51" s="4" t="s">
        <v>49</v>
      </c>
      <c r="N51" s="5">
        <v>2430800</v>
      </c>
      <c r="O51" s="5">
        <v>4861600</v>
      </c>
      <c r="P51" s="5">
        <v>7292400</v>
      </c>
      <c r="Q51" s="5">
        <v>9723200</v>
      </c>
      <c r="R51" s="5">
        <v>12154000</v>
      </c>
      <c r="T51" s="31">
        <v>49</v>
      </c>
      <c r="U51" s="15">
        <v>1150000</v>
      </c>
      <c r="V51" s="17">
        <f t="shared" si="0"/>
        <v>63600</v>
      </c>
      <c r="X51" s="16"/>
      <c r="Y51" s="11"/>
    </row>
    <row r="52" spans="2:25" x14ac:dyDescent="0.25">
      <c r="B52" s="10"/>
      <c r="C52" s="10"/>
      <c r="D52" s="10"/>
      <c r="E52" s="6"/>
      <c r="F52" s="6"/>
      <c r="G52" s="25">
        <v>50</v>
      </c>
      <c r="H52" s="21">
        <f>SUM(N$2:N51)/SUM(N$2:N$87)</f>
        <v>0.14969884389787372</v>
      </c>
      <c r="I52" s="14">
        <f>SUM(N$2:N51)/SUM(N$2:N$88)</f>
        <v>0.14388843859206207</v>
      </c>
      <c r="J52" s="21">
        <f>SUM(N$2:N51)/SUM(N$2:N$89)</f>
        <v>0.13834376872397805</v>
      </c>
      <c r="K52" s="14">
        <f>SUM(N$2:N51)/SUM(N$2:N$90)</f>
        <v>0.13305229375721081</v>
      </c>
      <c r="L52" s="21">
        <f>SUM(N$2:N51)/SUM(N$2:N$91)</f>
        <v>0.12332096202399025</v>
      </c>
      <c r="M52" s="2" t="s">
        <v>50</v>
      </c>
      <c r="N52" s="3">
        <v>1293200</v>
      </c>
      <c r="O52" s="3">
        <v>2586400</v>
      </c>
      <c r="P52" s="3">
        <v>3879600</v>
      </c>
      <c r="Q52" s="3">
        <v>5172800</v>
      </c>
      <c r="R52" s="3">
        <v>6466000</v>
      </c>
      <c r="T52" s="32">
        <v>50</v>
      </c>
      <c r="U52" s="33">
        <f>N51/2</f>
        <v>1215400</v>
      </c>
      <c r="V52" s="34">
        <f t="shared" si="0"/>
        <v>65400</v>
      </c>
      <c r="X52" s="16"/>
      <c r="Y52" s="11"/>
    </row>
    <row r="53" spans="2:25" x14ac:dyDescent="0.25">
      <c r="B53" s="10"/>
      <c r="C53" s="10"/>
      <c r="D53" s="10"/>
      <c r="E53" s="6"/>
      <c r="F53" s="6"/>
      <c r="G53" s="25">
        <v>51</v>
      </c>
      <c r="H53" s="21">
        <f>SUM(N$2:N52)/SUM(N$2:N$87)</f>
        <v>0.15863745007803653</v>
      </c>
      <c r="I53" s="14">
        <f>SUM(N$2:N52)/SUM(N$2:N$88)</f>
        <v>0.15248010204759563</v>
      </c>
      <c r="J53" s="21">
        <f>SUM(N$2:N52)/SUM(N$2:N$89)</f>
        <v>0.14660435667445543</v>
      </c>
      <c r="K53" s="14">
        <f>SUM(N$2:N52)/SUM(N$2:N$90)</f>
        <v>0.14099692461938632</v>
      </c>
      <c r="L53" s="21">
        <f>SUM(N$2:N52)/SUM(N$2:N$91)</f>
        <v>0.13068452933412442</v>
      </c>
      <c r="M53" s="2" t="s">
        <v>51</v>
      </c>
      <c r="N53" s="3">
        <v>1362500</v>
      </c>
      <c r="O53" s="3">
        <v>2725000</v>
      </c>
      <c r="P53" s="3">
        <v>4087500</v>
      </c>
      <c r="Q53" s="3">
        <v>5450000</v>
      </c>
      <c r="R53" s="3">
        <v>6812500</v>
      </c>
      <c r="T53" s="31">
        <v>51</v>
      </c>
      <c r="U53" s="15">
        <v>1293200</v>
      </c>
      <c r="V53" s="17">
        <f t="shared" si="0"/>
        <v>77800</v>
      </c>
      <c r="X53" s="16"/>
      <c r="Y53" s="11"/>
    </row>
    <row r="54" spans="2:25" x14ac:dyDescent="0.25">
      <c r="B54" s="10"/>
      <c r="C54" s="10"/>
      <c r="D54" s="10"/>
      <c r="E54" s="6"/>
      <c r="F54" s="6"/>
      <c r="G54" s="25">
        <v>52</v>
      </c>
      <c r="H54" s="21">
        <f>SUM(N$2:N53)/SUM(N$2:N$87)</f>
        <v>0.16805505827512271</v>
      </c>
      <c r="I54" s="14">
        <f>SUM(N$2:N53)/SUM(N$2:N$88)</f>
        <v>0.16153217555375438</v>
      </c>
      <c r="J54" s="21">
        <f>SUM(N$2:N53)/SUM(N$2:N$89)</f>
        <v>0.15530761300180262</v>
      </c>
      <c r="K54" s="14">
        <f>SUM(N$2:N53)/SUM(N$2:N$90)</f>
        <v>0.14936729235037469</v>
      </c>
      <c r="L54" s="21">
        <f>SUM(N$2:N53)/SUM(N$2:N$91)</f>
        <v>0.13844269548016358</v>
      </c>
      <c r="M54" s="2" t="s">
        <v>52</v>
      </c>
      <c r="N54" s="3">
        <v>1444800</v>
      </c>
      <c r="O54" s="3">
        <v>2889600</v>
      </c>
      <c r="P54" s="3">
        <v>4334400</v>
      </c>
      <c r="Q54" s="3">
        <v>5779200</v>
      </c>
      <c r="R54" s="3">
        <v>7224000</v>
      </c>
      <c r="T54" s="31">
        <v>52</v>
      </c>
      <c r="U54" s="15">
        <v>1362500</v>
      </c>
      <c r="V54" s="17">
        <f t="shared" si="0"/>
        <v>69300</v>
      </c>
      <c r="X54" s="16"/>
      <c r="Y54" s="11"/>
    </row>
    <row r="55" spans="2:25" x14ac:dyDescent="0.25">
      <c r="B55" s="10"/>
      <c r="C55" s="10"/>
      <c r="D55" s="10"/>
      <c r="E55" s="6"/>
      <c r="F55" s="6"/>
      <c r="G55" s="25">
        <v>53</v>
      </c>
      <c r="H55" s="21">
        <f>SUM(N$2:N54)/SUM(N$2:N$87)</f>
        <v>0.17804152456734298</v>
      </c>
      <c r="I55" s="14">
        <f>SUM(N$2:N54)/SUM(N$2:N$88)</f>
        <v>0.17113102751830345</v>
      </c>
      <c r="J55" s="21">
        <f>SUM(N$2:N54)/SUM(N$2:N$89)</f>
        <v>0.16453657794987692</v>
      </c>
      <c r="K55" s="14">
        <f>SUM(N$2:N54)/SUM(N$2:N$90)</f>
        <v>0.15824326100926053</v>
      </c>
      <c r="L55" s="21">
        <f>SUM(N$2:N54)/SUM(N$2:N$91)</f>
        <v>0.14666948333175797</v>
      </c>
      <c r="M55" s="2" t="s">
        <v>53</v>
      </c>
      <c r="N55" s="3">
        <v>1518000</v>
      </c>
      <c r="O55" s="3">
        <v>3036000</v>
      </c>
      <c r="P55" s="3">
        <v>4554000</v>
      </c>
      <c r="Q55" s="3">
        <v>6072000</v>
      </c>
      <c r="R55" s="3">
        <v>7590000</v>
      </c>
      <c r="T55" s="31">
        <v>53</v>
      </c>
      <c r="U55" s="15">
        <v>1444800</v>
      </c>
      <c r="V55" s="17">
        <f t="shared" si="0"/>
        <v>82300</v>
      </c>
      <c r="X55" s="16"/>
      <c r="Y55" s="11"/>
    </row>
    <row r="56" spans="2:25" x14ac:dyDescent="0.25">
      <c r="B56" s="10"/>
      <c r="C56" s="10"/>
      <c r="D56" s="10"/>
      <c r="E56" s="6"/>
      <c r="F56" s="6"/>
      <c r="G56" s="25">
        <v>54</v>
      </c>
      <c r="H56" s="21">
        <f>SUM(N$2:N55)/SUM(N$2:N$87)</f>
        <v>0.18853394969994983</v>
      </c>
      <c r="I56" s="14">
        <f>SUM(N$2:N55)/SUM(N$2:N$88)</f>
        <v>0.18121620005580727</v>
      </c>
      <c r="J56" s="21">
        <f>SUM(N$2:N55)/SUM(N$2:N$89)</f>
        <v>0.17423312334797822</v>
      </c>
      <c r="K56" s="14">
        <f>SUM(N$2:N55)/SUM(N$2:N$90)</f>
        <v>0.16756892575468463</v>
      </c>
      <c r="L56" s="21">
        <f>SUM(N$2:N55)/SUM(N$2:N$91)</f>
        <v>0.15531307688015242</v>
      </c>
      <c r="M56" s="2" t="s">
        <v>54</v>
      </c>
      <c r="N56" s="3">
        <v>1604800</v>
      </c>
      <c r="O56" s="3">
        <v>3209600</v>
      </c>
      <c r="P56" s="3">
        <v>4814400</v>
      </c>
      <c r="Q56" s="3">
        <v>6419200</v>
      </c>
      <c r="R56" s="3">
        <v>8024000</v>
      </c>
      <c r="T56" s="31">
        <v>54</v>
      </c>
      <c r="U56" s="15">
        <v>1518000</v>
      </c>
      <c r="V56" s="17">
        <f t="shared" si="0"/>
        <v>73200</v>
      </c>
      <c r="X56" s="16"/>
      <c r="Y56" s="11"/>
    </row>
    <row r="57" spans="2:25" x14ac:dyDescent="0.25">
      <c r="B57" s="10"/>
      <c r="C57" s="10"/>
      <c r="D57" s="10"/>
      <c r="E57" s="6"/>
      <c r="F57" s="6"/>
      <c r="G57" s="25">
        <v>55</v>
      </c>
      <c r="H57" s="21">
        <f>SUM(N$2:N56)/SUM(N$2:N$87)</f>
        <v>0.19962633695476367</v>
      </c>
      <c r="I57" s="14">
        <f>SUM(N$2:N56)/SUM(N$2:N$88)</f>
        <v>0.19187804780823556</v>
      </c>
      <c r="J57" s="21">
        <f>SUM(N$2:N56)/SUM(N$2:N$89)</f>
        <v>0.18448412206660339</v>
      </c>
      <c r="K57" s="14">
        <f>SUM(N$2:N56)/SUM(N$2:N$90)</f>
        <v>0.17742783667922785</v>
      </c>
      <c r="L57" s="21">
        <f>SUM(N$2:N56)/SUM(N$2:N$91)</f>
        <v>0.1644509154351349</v>
      </c>
      <c r="M57" s="2" t="s">
        <v>55</v>
      </c>
      <c r="N57" s="3">
        <v>1681900</v>
      </c>
      <c r="O57" s="3">
        <v>3363800</v>
      </c>
      <c r="P57" s="3">
        <v>5045700</v>
      </c>
      <c r="Q57" s="3">
        <v>6727600</v>
      </c>
      <c r="R57" s="3">
        <v>8409500</v>
      </c>
      <c r="T57" s="31">
        <v>55</v>
      </c>
      <c r="U57" s="15">
        <v>1604800</v>
      </c>
      <c r="V57" s="17">
        <f t="shared" si="0"/>
        <v>86800</v>
      </c>
      <c r="X57" s="16"/>
      <c r="Y57" s="11"/>
    </row>
    <row r="58" spans="2:25" x14ac:dyDescent="0.25">
      <c r="B58" s="10"/>
      <c r="C58" s="10"/>
      <c r="D58" s="10"/>
      <c r="E58" s="6"/>
      <c r="F58" s="6"/>
      <c r="G58" s="25">
        <v>56</v>
      </c>
      <c r="H58" s="21">
        <f>SUM(N$2:N57)/SUM(N$2:N$87)</f>
        <v>0.21125163987342735</v>
      </c>
      <c r="I58" s="14">
        <f>SUM(N$2:N57)/SUM(N$2:N$88)</f>
        <v>0.20305212665594813</v>
      </c>
      <c r="J58" s="21">
        <f>SUM(N$2:N57)/SUM(N$2:N$89)</f>
        <v>0.19522761330841273</v>
      </c>
      <c r="K58" s="14">
        <f>SUM(N$2:N57)/SUM(N$2:N$90)</f>
        <v>0.1877604029080347</v>
      </c>
      <c r="L58" s="21">
        <f>SUM(N$2:N57)/SUM(N$2:N$91)</f>
        <v>0.17402776654781252</v>
      </c>
      <c r="M58" s="2" t="s">
        <v>56</v>
      </c>
      <c r="N58" s="3">
        <v>1773200</v>
      </c>
      <c r="O58" s="3">
        <v>3546400</v>
      </c>
      <c r="P58" s="3">
        <v>5319600</v>
      </c>
      <c r="Q58" s="3">
        <v>7092800</v>
      </c>
      <c r="R58" s="3">
        <v>8866000</v>
      </c>
      <c r="T58" s="31">
        <v>56</v>
      </c>
      <c r="U58" s="15">
        <v>1681900</v>
      </c>
      <c r="V58" s="17">
        <f t="shared" si="0"/>
        <v>77100</v>
      </c>
      <c r="X58" s="16"/>
      <c r="Y58" s="11"/>
    </row>
    <row r="59" spans="2:25" x14ac:dyDescent="0.25">
      <c r="B59" s="10"/>
      <c r="C59" s="10"/>
      <c r="D59" s="10"/>
      <c r="E59" s="6"/>
      <c r="F59" s="6"/>
      <c r="G59" s="25">
        <v>57</v>
      </c>
      <c r="H59" s="21">
        <f>SUM(N$2:N58)/SUM(N$2:N$87)</f>
        <v>0.22350800894137099</v>
      </c>
      <c r="I59" s="14">
        <f>SUM(N$2:N58)/SUM(N$2:N$88)</f>
        <v>0.21483277747511925</v>
      </c>
      <c r="J59" s="21">
        <f>SUM(N$2:N58)/SUM(N$2:N$89)</f>
        <v>0.20655430257054269</v>
      </c>
      <c r="K59" s="14">
        <f>SUM(N$2:N58)/SUM(N$2:N$90)</f>
        <v>0.19865386056718226</v>
      </c>
      <c r="L59" s="21">
        <f>SUM(N$2:N58)/SUM(N$2:N$91)</f>
        <v>0.18412448596811096</v>
      </c>
      <c r="M59" s="2" t="s">
        <v>57</v>
      </c>
      <c r="N59" s="3">
        <v>1854200</v>
      </c>
      <c r="O59" s="3">
        <v>3708400</v>
      </c>
      <c r="P59" s="3">
        <v>5562600</v>
      </c>
      <c r="Q59" s="3">
        <v>7416800</v>
      </c>
      <c r="R59" s="3">
        <v>9271000</v>
      </c>
      <c r="T59" s="31">
        <v>57</v>
      </c>
      <c r="U59" s="15">
        <v>1773200</v>
      </c>
      <c r="V59" s="17">
        <f t="shared" si="0"/>
        <v>91300</v>
      </c>
      <c r="X59" s="16"/>
      <c r="Y59" s="11"/>
    </row>
    <row r="60" spans="2:25" x14ac:dyDescent="0.25">
      <c r="B60" s="10"/>
      <c r="C60" s="10"/>
      <c r="D60" s="10"/>
      <c r="E60" s="6"/>
      <c r="F60" s="6"/>
      <c r="G60" s="25">
        <v>58</v>
      </c>
      <c r="H60" s="21">
        <f>SUM(N$2:N59)/SUM(N$2:N$87)</f>
        <v>0.23632425049662764</v>
      </c>
      <c r="I60" s="14">
        <f>SUM(N$2:N59)/SUM(N$2:N$88)</f>
        <v>0.22715156991190422</v>
      </c>
      <c r="J60" s="21">
        <f>SUM(N$2:N59)/SUM(N$2:N$89)</f>
        <v>0.21839839642901401</v>
      </c>
      <c r="K60" s="14">
        <f>SUM(N$2:N59)/SUM(N$2:N$90)</f>
        <v>0.21004493274831887</v>
      </c>
      <c r="L60" s="21">
        <f>SUM(N$2:N59)/SUM(N$2:N$91)</f>
        <v>0.1946824248069996</v>
      </c>
      <c r="M60" s="2" t="s">
        <v>58</v>
      </c>
      <c r="N60" s="3">
        <v>1950000</v>
      </c>
      <c r="O60" s="3">
        <v>3900000</v>
      </c>
      <c r="P60" s="3">
        <v>5850000</v>
      </c>
      <c r="Q60" s="3">
        <v>7800000</v>
      </c>
      <c r="R60" s="3">
        <v>9750000</v>
      </c>
      <c r="T60" s="31">
        <v>58</v>
      </c>
      <c r="U60" s="15">
        <v>1854200</v>
      </c>
      <c r="V60" s="17">
        <f t="shared" si="0"/>
        <v>81000</v>
      </c>
      <c r="X60" s="16"/>
      <c r="Y60" s="11"/>
    </row>
    <row r="61" spans="2:25" x14ac:dyDescent="0.25">
      <c r="B61" s="10"/>
      <c r="C61" s="10"/>
      <c r="D61" s="10"/>
      <c r="E61" s="6"/>
      <c r="F61" s="6"/>
      <c r="G61" s="25">
        <v>59</v>
      </c>
      <c r="H61" s="21">
        <f>SUM(N$2:N60)/SUM(N$2:N$87)</f>
        <v>0.24980266222823722</v>
      </c>
      <c r="I61" s="14">
        <f>SUM(N$2:N60)/SUM(N$2:N$88)</f>
        <v>0.24010683107668185</v>
      </c>
      <c r="J61" s="21">
        <f>SUM(N$2:N60)/SUM(N$2:N$89)</f>
        <v>0.23085443300760267</v>
      </c>
      <c r="K61" s="14">
        <f>SUM(N$2:N60)/SUM(N$2:N$90)</f>
        <v>0.22202454161101781</v>
      </c>
      <c r="L61" s="21">
        <f>SUM(N$2:N60)/SUM(N$2:N$91)</f>
        <v>0.20578585525454188</v>
      </c>
      <c r="M61" s="4" t="s">
        <v>59</v>
      </c>
      <c r="N61" s="5">
        <v>4069800</v>
      </c>
      <c r="O61" s="5">
        <v>8139600</v>
      </c>
      <c r="P61" s="5">
        <v>12209400</v>
      </c>
      <c r="Q61" s="5">
        <v>16279200</v>
      </c>
      <c r="R61" s="5">
        <v>20349000</v>
      </c>
      <c r="T61" s="31">
        <v>59</v>
      </c>
      <c r="U61" s="15">
        <v>1950000</v>
      </c>
      <c r="V61" s="17">
        <f t="shared" si="0"/>
        <v>95800</v>
      </c>
      <c r="X61" s="16"/>
      <c r="Y61" s="11"/>
    </row>
    <row r="62" spans="2:25" x14ac:dyDescent="0.25">
      <c r="B62" s="10"/>
      <c r="C62" s="10"/>
      <c r="D62" s="10"/>
      <c r="E62" s="6"/>
      <c r="F62" s="6"/>
      <c r="G62" s="25">
        <v>60</v>
      </c>
      <c r="H62" s="21">
        <f>SUM(N$2:N61)/SUM(N$2:N$87)</f>
        <v>0.27793314431300881</v>
      </c>
      <c r="I62" s="14">
        <f>SUM(N$2:N61)/SUM(N$2:N$88)</f>
        <v>0.26714545768612391</v>
      </c>
      <c r="J62" s="21">
        <f>SUM(N$2:N61)/SUM(N$2:N$89)</f>
        <v>0.25685113950377703</v>
      </c>
      <c r="K62" s="14">
        <f>SUM(N$2:N61)/SUM(N$2:N$90)</f>
        <v>0.24702690681584455</v>
      </c>
      <c r="L62" s="21">
        <f>SUM(N$2:N61)/SUM(N$2:N$91)</f>
        <v>0.22895956870859702</v>
      </c>
      <c r="M62" s="2" t="s">
        <v>60</v>
      </c>
      <c r="N62" s="3">
        <v>2135200</v>
      </c>
      <c r="O62" s="3">
        <v>4270400</v>
      </c>
      <c r="P62" s="3">
        <v>6405600</v>
      </c>
      <c r="Q62" s="3">
        <v>8540800</v>
      </c>
      <c r="R62" s="3">
        <v>10676000</v>
      </c>
      <c r="T62" s="32">
        <v>60</v>
      </c>
      <c r="U62" s="33">
        <f>N61/2</f>
        <v>2034900</v>
      </c>
      <c r="V62" s="34">
        <f t="shared" si="0"/>
        <v>84900</v>
      </c>
      <c r="X62" s="16"/>
      <c r="Y62" s="11"/>
    </row>
    <row r="63" spans="2:25" x14ac:dyDescent="0.25">
      <c r="B63" s="10"/>
      <c r="C63" s="10"/>
      <c r="D63" s="10"/>
      <c r="E63" s="6"/>
      <c r="F63" s="6"/>
      <c r="G63" s="25">
        <v>61</v>
      </c>
      <c r="H63" s="21">
        <f>SUM(N$2:N62)/SUM(N$2:N$87)</f>
        <v>0.29269165955882048</v>
      </c>
      <c r="I63" s="14">
        <f>SUM(N$2:N62)/SUM(N$2:N$88)</f>
        <v>0.28133113647537172</v>
      </c>
      <c r="J63" s="21">
        <f>SUM(N$2:N62)/SUM(N$2:N$89)</f>
        <v>0.27049018017177834</v>
      </c>
      <c r="K63" s="14">
        <f>SUM(N$2:N62)/SUM(N$2:N$90)</f>
        <v>0.26014427135104184</v>
      </c>
      <c r="L63" s="21">
        <f>SUM(N$2:N62)/SUM(N$2:N$91)</f>
        <v>0.24111754034531099</v>
      </c>
      <c r="M63" s="2" t="s">
        <v>61</v>
      </c>
      <c r="N63" s="3">
        <v>2237900</v>
      </c>
      <c r="O63" s="3">
        <v>4475800</v>
      </c>
      <c r="P63" s="3">
        <v>6713700</v>
      </c>
      <c r="Q63" s="3">
        <v>8951600</v>
      </c>
      <c r="R63" s="3">
        <v>11189500</v>
      </c>
      <c r="T63" s="31">
        <v>61</v>
      </c>
      <c r="U63" s="15">
        <v>2135200</v>
      </c>
      <c r="V63" s="17">
        <f t="shared" si="0"/>
        <v>100300</v>
      </c>
      <c r="X63" s="16"/>
      <c r="Y63" s="11"/>
    </row>
    <row r="64" spans="2:25" x14ac:dyDescent="0.25">
      <c r="B64" s="10"/>
      <c r="C64" s="10"/>
      <c r="D64" s="10"/>
      <c r="E64" s="6"/>
      <c r="F64" s="6"/>
      <c r="G64" s="25">
        <v>62</v>
      </c>
      <c r="H64" s="21">
        <f>SUM(N$2:N63)/SUM(N$2:N$87)</f>
        <v>0.3081600378224969</v>
      </c>
      <c r="I64" s="14">
        <f>SUM(N$2:N63)/SUM(N$2:N$88)</f>
        <v>0.29619912568596446</v>
      </c>
      <c r="J64" s="21">
        <f>SUM(N$2:N63)/SUM(N$2:N$89)</f>
        <v>0.28478523876625195</v>
      </c>
      <c r="K64" s="14">
        <f>SUM(N$2:N63)/SUM(N$2:N$90)</f>
        <v>0.27389256195300798</v>
      </c>
      <c r="L64" s="21">
        <f>SUM(N$2:N63)/SUM(N$2:N$91)</f>
        <v>0.25386029265226218</v>
      </c>
      <c r="M64" s="2" t="s">
        <v>62</v>
      </c>
      <c r="N64" s="3">
        <v>2343000</v>
      </c>
      <c r="O64" s="3">
        <v>4686000</v>
      </c>
      <c r="P64" s="3">
        <v>7029000</v>
      </c>
      <c r="Q64" s="3">
        <v>9372000</v>
      </c>
      <c r="R64" s="3">
        <v>11715000</v>
      </c>
      <c r="T64" s="31">
        <v>62</v>
      </c>
      <c r="U64" s="15">
        <v>2237900</v>
      </c>
      <c r="V64" s="17">
        <f t="shared" si="0"/>
        <v>102700</v>
      </c>
      <c r="X64" s="16"/>
      <c r="Y64" s="11"/>
    </row>
    <row r="65" spans="2:25" x14ac:dyDescent="0.25">
      <c r="B65" s="10"/>
      <c r="C65" s="10"/>
      <c r="D65" s="10"/>
      <c r="E65" s="6"/>
      <c r="F65" s="6"/>
      <c r="G65" s="25">
        <v>63</v>
      </c>
      <c r="H65" s="21">
        <f>SUM(N$2:N64)/SUM(N$2:N$87)</f>
        <v>0.32435486791847706</v>
      </c>
      <c r="I65" s="14">
        <f>SUM(N$2:N64)/SUM(N$2:N$88)</f>
        <v>0.31176537025472034</v>
      </c>
      <c r="J65" s="21">
        <f>SUM(N$2:N64)/SUM(N$2:N$89)</f>
        <v>0.29975164579375613</v>
      </c>
      <c r="K65" s="14">
        <f>SUM(N$2:N64)/SUM(N$2:N$90)</f>
        <v>0.2882865227557278</v>
      </c>
      <c r="L65" s="21">
        <f>SUM(N$2:N64)/SUM(N$2:N$91)</f>
        <v>0.26720149139000143</v>
      </c>
      <c r="M65" s="2" t="s">
        <v>63</v>
      </c>
      <c r="N65" s="3">
        <v>2450500</v>
      </c>
      <c r="O65" s="3">
        <v>4901000</v>
      </c>
      <c r="P65" s="3">
        <v>7351500</v>
      </c>
      <c r="Q65" s="3">
        <v>9802000</v>
      </c>
      <c r="R65" s="3">
        <v>12252500</v>
      </c>
      <c r="T65" s="31">
        <v>63</v>
      </c>
      <c r="U65" s="15">
        <v>2343000</v>
      </c>
      <c r="V65" s="17">
        <f t="shared" si="0"/>
        <v>105100</v>
      </c>
      <c r="X65" s="16"/>
      <c r="Y65" s="11"/>
    </row>
    <row r="66" spans="2:25" x14ac:dyDescent="0.25">
      <c r="B66" s="10"/>
      <c r="C66" s="10"/>
      <c r="D66" s="10"/>
      <c r="E66" s="6"/>
      <c r="F66" s="6"/>
      <c r="G66" s="25">
        <v>64</v>
      </c>
      <c r="H66" s="21">
        <f>SUM(N$2:N65)/SUM(N$2:N$87)</f>
        <v>0.34129273866119975</v>
      </c>
      <c r="I66" s="14">
        <f>SUM(N$2:N65)/SUM(N$2:N$88)</f>
        <v>0.3280458151184576</v>
      </c>
      <c r="J66" s="21">
        <f>SUM(N$2:N65)/SUM(N$2:N$89)</f>
        <v>0.31540473176084921</v>
      </c>
      <c r="K66" s="14">
        <f>SUM(N$2:N65)/SUM(N$2:N$90)</f>
        <v>0.30334089789318613</v>
      </c>
      <c r="L66" s="21">
        <f>SUM(N$2:N65)/SUM(N$2:N$91)</f>
        <v>0.28115480231907958</v>
      </c>
      <c r="M66" s="2" t="s">
        <v>64</v>
      </c>
      <c r="N66" s="3">
        <v>2560400</v>
      </c>
      <c r="O66" s="3">
        <v>5120800</v>
      </c>
      <c r="P66" s="3">
        <v>7681200</v>
      </c>
      <c r="Q66" s="3">
        <v>10241600</v>
      </c>
      <c r="R66" s="3">
        <v>12802000</v>
      </c>
      <c r="T66" s="31">
        <v>64</v>
      </c>
      <c r="U66" s="15">
        <v>2450500</v>
      </c>
      <c r="V66" s="17">
        <f t="shared" si="0"/>
        <v>107500</v>
      </c>
      <c r="X66" s="16"/>
      <c r="Y66" s="11"/>
    </row>
    <row r="67" spans="2:25" x14ac:dyDescent="0.25">
      <c r="B67" s="10"/>
      <c r="C67" s="10"/>
      <c r="D67" s="10"/>
      <c r="E67" s="6"/>
      <c r="F67" s="6"/>
      <c r="G67" s="25">
        <v>65</v>
      </c>
      <c r="H67" s="21">
        <f>SUM(N$2:N66)/SUM(N$2:N$87)</f>
        <v>0.35899023886510389</v>
      </c>
      <c r="I67" s="14">
        <f>SUM(N$2:N66)/SUM(N$2:N$88)</f>
        <v>0.34505640521399433</v>
      </c>
      <c r="J67" s="21">
        <f>SUM(N$2:N66)/SUM(N$2:N$89)</f>
        <v>0.33175982717408942</v>
      </c>
      <c r="K67" s="14">
        <f>SUM(N$2:N66)/SUM(N$2:N$90)</f>
        <v>0.31907043149936787</v>
      </c>
      <c r="L67" s="21">
        <f>SUM(N$2:N66)/SUM(N$2:N$91)</f>
        <v>0.29573389120004739</v>
      </c>
      <c r="M67" s="2" t="s">
        <v>65</v>
      </c>
      <c r="N67" s="3">
        <v>2672700</v>
      </c>
      <c r="O67" s="3">
        <v>5345400</v>
      </c>
      <c r="P67" s="3">
        <v>8018100</v>
      </c>
      <c r="Q67" s="3">
        <v>10690800</v>
      </c>
      <c r="R67" s="3">
        <v>13363500</v>
      </c>
      <c r="T67" s="31">
        <v>65</v>
      </c>
      <c r="U67" s="15">
        <v>2560400</v>
      </c>
      <c r="V67" s="17">
        <f t="shared" si="0"/>
        <v>109900</v>
      </c>
      <c r="X67" s="16"/>
      <c r="Y67" s="11"/>
    </row>
    <row r="68" spans="2:25" x14ac:dyDescent="0.25">
      <c r="B68" s="10"/>
      <c r="C68" s="10"/>
      <c r="D68" s="10"/>
      <c r="E68" s="6"/>
      <c r="F68" s="6"/>
      <c r="G68" s="25">
        <v>66</v>
      </c>
      <c r="H68" s="21">
        <f>SUM(N$2:N67)/SUM(N$2:N$87)</f>
        <v>0.37746395734462845</v>
      </c>
      <c r="I68" s="14">
        <f>SUM(N$2:N67)/SUM(N$2:N$88)</f>
        <v>0.36281308547814878</v>
      </c>
      <c r="J68" s="21">
        <f>SUM(N$2:N67)/SUM(N$2:N$89)</f>
        <v>0.34883226254003497</v>
      </c>
      <c r="K68" s="14">
        <f>SUM(N$2:N67)/SUM(N$2:N$90)</f>
        <v>0.33548986770825784</v>
      </c>
      <c r="L68" s="21">
        <f>SUM(N$2:N67)/SUM(N$2:N$91)</f>
        <v>0.31095242379345567</v>
      </c>
      <c r="M68" s="2" t="s">
        <v>66</v>
      </c>
      <c r="N68" s="3">
        <v>2787400</v>
      </c>
      <c r="O68" s="3">
        <v>5574800</v>
      </c>
      <c r="P68" s="3">
        <v>8362200</v>
      </c>
      <c r="Q68" s="3">
        <v>11149600</v>
      </c>
      <c r="R68" s="3">
        <v>13937000</v>
      </c>
      <c r="T68" s="31">
        <v>66</v>
      </c>
      <c r="U68" s="15">
        <v>2672700</v>
      </c>
      <c r="V68" s="17">
        <f t="shared" ref="V68:V92" si="1">U68-U67</f>
        <v>112300</v>
      </c>
      <c r="X68" s="16"/>
      <c r="Y68" s="11"/>
    </row>
    <row r="69" spans="2:25" x14ac:dyDescent="0.25">
      <c r="B69" s="10"/>
      <c r="C69" s="10"/>
      <c r="D69" s="10"/>
      <c r="E69" s="6"/>
      <c r="F69" s="6"/>
      <c r="G69" s="25">
        <v>67</v>
      </c>
      <c r="H69" s="21">
        <f>SUM(N$2:N68)/SUM(N$2:N$87)</f>
        <v>0.39673048291421231</v>
      </c>
      <c r="I69" s="14">
        <f>SUM(N$2:N68)/SUM(N$2:N$88)</f>
        <v>0.38133180084773916</v>
      </c>
      <c r="J69" s="21">
        <f>SUM(N$2:N68)/SUM(N$2:N$89)</f>
        <v>0.36663736836524419</v>
      </c>
      <c r="K69" s="14">
        <f>SUM(N$2:N68)/SUM(N$2:N$90)</f>
        <v>0.35261395065384094</v>
      </c>
      <c r="L69" s="21">
        <f>SUM(N$2:N68)/SUM(N$2:N$91)</f>
        <v>0.32682406585985535</v>
      </c>
      <c r="M69" s="2" t="s">
        <v>67</v>
      </c>
      <c r="N69" s="3">
        <v>2904500</v>
      </c>
      <c r="O69" s="3">
        <v>5809000</v>
      </c>
      <c r="P69" s="3">
        <v>8713500</v>
      </c>
      <c r="Q69" s="3">
        <v>11618000</v>
      </c>
      <c r="R69" s="3">
        <v>14522500</v>
      </c>
      <c r="T69" s="31">
        <v>67</v>
      </c>
      <c r="U69" s="15">
        <v>2787400</v>
      </c>
      <c r="V69" s="17">
        <f t="shared" si="1"/>
        <v>114700</v>
      </c>
      <c r="X69" s="16"/>
      <c r="Y69" s="11"/>
    </row>
    <row r="70" spans="2:25" x14ac:dyDescent="0.25">
      <c r="B70" s="10"/>
      <c r="C70" s="10"/>
      <c r="D70" s="10"/>
      <c r="E70" s="6"/>
      <c r="F70" s="6"/>
      <c r="G70" s="25">
        <v>68</v>
      </c>
      <c r="H70" s="21">
        <f>SUM(N$2:N69)/SUM(N$2:N$87)</f>
        <v>0.41680640438829436</v>
      </c>
      <c r="I70" s="14">
        <f>SUM(N$2:N69)/SUM(N$2:N$88)</f>
        <v>0.40062849625958358</v>
      </c>
      <c r="J70" s="21">
        <f>SUM(N$2:N69)/SUM(N$2:N$89)</f>
        <v>0.38519047515627536</v>
      </c>
      <c r="K70" s="14">
        <f>SUM(N$2:N69)/SUM(N$2:N$90)</f>
        <v>0.37045742447010199</v>
      </c>
      <c r="L70" s="21">
        <f>SUM(N$2:N69)/SUM(N$2:N$91)</f>
        <v>0.34336248315979717</v>
      </c>
      <c r="M70" s="2" t="s">
        <v>68</v>
      </c>
      <c r="N70" s="3">
        <v>3024000</v>
      </c>
      <c r="O70" s="3">
        <v>6048000</v>
      </c>
      <c r="P70" s="3">
        <v>9072000</v>
      </c>
      <c r="Q70" s="3">
        <v>12096000</v>
      </c>
      <c r="R70" s="3">
        <v>15120000</v>
      </c>
      <c r="T70" s="31">
        <v>68</v>
      </c>
      <c r="U70" s="15">
        <v>2904500</v>
      </c>
      <c r="V70" s="17">
        <f t="shared" si="1"/>
        <v>117100</v>
      </c>
      <c r="X70" s="16"/>
      <c r="Y70" s="11"/>
    </row>
    <row r="71" spans="2:25" x14ac:dyDescent="0.25">
      <c r="B71" s="10"/>
      <c r="C71" s="10"/>
      <c r="D71" s="10"/>
      <c r="E71" s="6"/>
      <c r="F71" s="6"/>
      <c r="G71" s="25">
        <v>69</v>
      </c>
      <c r="H71" s="21">
        <f>SUM(N$2:N70)/SUM(N$2:N$87)</f>
        <v>0.43770831058131354</v>
      </c>
      <c r="I71" s="14">
        <f>SUM(N$2:N70)/SUM(N$2:N$88)</f>
        <v>0.42071911665050027</v>
      </c>
      <c r="J71" s="21">
        <f>SUM(N$2:N70)/SUM(N$2:N$89)</f>
        <v>0.40450691341968664</v>
      </c>
      <c r="K71" s="14">
        <f>SUM(N$2:N70)/SUM(N$2:N$90)</f>
        <v>0.38903503329102584</v>
      </c>
      <c r="L71" s="21">
        <f>SUM(N$2:N70)/SUM(N$2:N$91)</f>
        <v>0.36058134145383192</v>
      </c>
      <c r="M71" s="4" t="s">
        <v>69</v>
      </c>
      <c r="N71" s="5">
        <v>6291800</v>
      </c>
      <c r="O71" s="5">
        <v>12583600</v>
      </c>
      <c r="P71" s="5">
        <v>18875400</v>
      </c>
      <c r="Q71" s="5">
        <v>25167200</v>
      </c>
      <c r="R71" s="5">
        <v>31459000</v>
      </c>
      <c r="T71" s="31">
        <v>69</v>
      </c>
      <c r="U71" s="15">
        <v>3024000</v>
      </c>
      <c r="V71" s="17">
        <f t="shared" si="1"/>
        <v>119500</v>
      </c>
      <c r="X71" s="16"/>
      <c r="Y71" s="11"/>
    </row>
    <row r="72" spans="2:25" x14ac:dyDescent="0.25">
      <c r="B72" s="10"/>
      <c r="C72" s="10"/>
      <c r="D72" s="10"/>
      <c r="E72" s="6"/>
      <c r="F72" s="6"/>
      <c r="G72" s="25">
        <v>70</v>
      </c>
      <c r="H72" s="21">
        <f>SUM(N$2:N71)/SUM(N$2:N$87)</f>
        <v>0.48119727003410384</v>
      </c>
      <c r="I72" s="14">
        <f>SUM(N$2:N71)/SUM(N$2:N$88)</f>
        <v>0.46252009726411458</v>
      </c>
      <c r="J72" s="21">
        <f>SUM(N$2:N71)/SUM(N$2:N$89)</f>
        <v>0.44469711390438621</v>
      </c>
      <c r="K72" s="14">
        <f>SUM(N$2:N71)/SUM(N$2:N$90)</f>
        <v>0.42768800921016903</v>
      </c>
      <c r="L72" s="21">
        <f>SUM(N$2:N71)/SUM(N$2:N$91)</f>
        <v>0.3964072715511891</v>
      </c>
      <c r="M72" s="2" t="s">
        <v>70</v>
      </c>
      <c r="N72" s="3">
        <v>3286800</v>
      </c>
      <c r="O72" s="3">
        <v>6573600</v>
      </c>
      <c r="P72" s="3">
        <v>9860400</v>
      </c>
      <c r="Q72" s="3">
        <v>13147200</v>
      </c>
      <c r="R72" s="3">
        <v>16434000</v>
      </c>
      <c r="T72" s="32">
        <v>70</v>
      </c>
      <c r="U72" s="33">
        <f>N71/2</f>
        <v>3145900</v>
      </c>
      <c r="V72" s="34">
        <f t="shared" si="1"/>
        <v>121900</v>
      </c>
      <c r="X72" s="16"/>
      <c r="Y72" s="11"/>
    </row>
    <row r="73" spans="2:25" x14ac:dyDescent="0.25">
      <c r="B73" s="10"/>
      <c r="C73" s="10"/>
      <c r="D73" s="10"/>
      <c r="E73" s="6"/>
      <c r="F73" s="6"/>
      <c r="G73" s="25">
        <v>71</v>
      </c>
      <c r="H73" s="21">
        <f>SUM(N$2:N72)/SUM(N$2:N$87)</f>
        <v>0.50391565140818295</v>
      </c>
      <c r="I73" s="14">
        <f>SUM(N$2:N72)/SUM(N$2:N$88)</f>
        <v>0.48435668823662287</v>
      </c>
      <c r="J73" s="21">
        <f>SUM(N$2:N72)/SUM(N$2:N$89)</f>
        <v>0.46569224263592729</v>
      </c>
      <c r="K73" s="14">
        <f>SUM(N$2:N72)/SUM(N$2:N$90)</f>
        <v>0.44788010070243511</v>
      </c>
      <c r="L73" s="21">
        <f>SUM(N$2:N72)/SUM(N$2:N$91)</f>
        <v>0.41512253062553878</v>
      </c>
      <c r="M73" s="2" t="s">
        <v>71</v>
      </c>
      <c r="N73" s="3">
        <v>3413800</v>
      </c>
      <c r="O73" s="3">
        <v>6827600</v>
      </c>
      <c r="P73" s="3">
        <v>10241400</v>
      </c>
      <c r="Q73" s="3">
        <v>13655200</v>
      </c>
      <c r="R73" s="3">
        <v>17069000</v>
      </c>
      <c r="T73" s="31">
        <v>71</v>
      </c>
      <c r="U73" s="15">
        <v>3286800</v>
      </c>
      <c r="V73" s="17">
        <f t="shared" si="1"/>
        <v>140900</v>
      </c>
      <c r="X73" s="16"/>
      <c r="Y73" s="11"/>
    </row>
    <row r="74" spans="2:25" x14ac:dyDescent="0.25">
      <c r="B74" s="10"/>
      <c r="C74" s="10"/>
      <c r="D74" s="10"/>
      <c r="E74" s="6"/>
      <c r="F74" s="6"/>
      <c r="G74" s="25">
        <v>72</v>
      </c>
      <c r="H74" s="21">
        <f>SUM(N$2:N73)/SUM(N$2:N$87)</f>
        <v>0.52751185754632079</v>
      </c>
      <c r="I74" s="14">
        <f>SUM(N$2:N73)/SUM(N$2:N$88)</f>
        <v>0.50703703211576023</v>
      </c>
      <c r="J74" s="21">
        <f>SUM(N$2:N73)/SUM(N$2:N$89)</f>
        <v>0.48749861067284317</v>
      </c>
      <c r="K74" s="14">
        <f>SUM(N$2:N73)/SUM(N$2:N$90)</f>
        <v>0.46885240261806671</v>
      </c>
      <c r="L74" s="21">
        <f>SUM(N$2:N73)/SUM(N$2:N$91)</f>
        <v>0.4345609361957028</v>
      </c>
      <c r="M74" s="2" t="s">
        <v>72</v>
      </c>
      <c r="N74" s="3">
        <v>3560400</v>
      </c>
      <c r="O74" s="3">
        <v>7120800</v>
      </c>
      <c r="P74" s="3">
        <v>10681200</v>
      </c>
      <c r="Q74" s="3">
        <v>14241600</v>
      </c>
      <c r="R74" s="3">
        <v>17802000</v>
      </c>
      <c r="T74" s="31">
        <v>72</v>
      </c>
      <c r="U74" s="15">
        <v>3413800</v>
      </c>
      <c r="V74" s="17">
        <f t="shared" si="1"/>
        <v>127000</v>
      </c>
      <c r="X74" s="16"/>
      <c r="Y74" s="11"/>
    </row>
    <row r="75" spans="2:25" x14ac:dyDescent="0.25">
      <c r="B75" s="10"/>
      <c r="C75" s="10"/>
      <c r="D75" s="10"/>
      <c r="E75" s="6"/>
      <c r="F75" s="6"/>
      <c r="G75" s="25">
        <v>73</v>
      </c>
      <c r="H75" s="21">
        <f>SUM(N$2:N74)/SUM(N$2:N$87)</f>
        <v>0.55212136376643506</v>
      </c>
      <c r="I75" s="14">
        <f>SUM(N$2:N74)/SUM(N$2:N$88)</f>
        <v>0.5306913458855419</v>
      </c>
      <c r="J75" s="21">
        <f>SUM(N$2:N74)/SUM(N$2:N$89)</f>
        <v>0.5102414171520262</v>
      </c>
      <c r="K75" s="14">
        <f>SUM(N$2:N74)/SUM(N$2:N$90)</f>
        <v>0.49072532538460689</v>
      </c>
      <c r="L75" s="21">
        <f>SUM(N$2:N74)/SUM(N$2:N$91)</f>
        <v>0.45483409197284613</v>
      </c>
      <c r="M75" s="2" t="s">
        <v>73</v>
      </c>
      <c r="N75" s="3">
        <v>3692500</v>
      </c>
      <c r="O75" s="3">
        <v>7385000</v>
      </c>
      <c r="P75" s="3">
        <v>11077500</v>
      </c>
      <c r="Q75" s="3">
        <v>14770000</v>
      </c>
      <c r="R75" s="3">
        <v>18462500</v>
      </c>
      <c r="T75" s="31">
        <v>73</v>
      </c>
      <c r="U75" s="15">
        <v>3560400</v>
      </c>
      <c r="V75" s="17">
        <f t="shared" si="1"/>
        <v>146600</v>
      </c>
      <c r="X75" s="16"/>
      <c r="Y75" s="11"/>
    </row>
    <row r="76" spans="2:25" x14ac:dyDescent="0.25">
      <c r="B76" s="10"/>
      <c r="C76" s="10"/>
      <c r="D76" s="10"/>
      <c r="E76" s="7"/>
      <c r="F76" s="6"/>
      <c r="G76" s="25">
        <v>74</v>
      </c>
      <c r="H76" s="21">
        <f>SUM(N$2:N75)/SUM(N$2:N$87)</f>
        <v>0.57764394598129054</v>
      </c>
      <c r="I76" s="14">
        <f>SUM(N$2:N75)/SUM(N$2:N$88)</f>
        <v>0.55522329555269134</v>
      </c>
      <c r="J76" s="21">
        <f>SUM(N$2:N75)/SUM(N$2:N$89)</f>
        <v>0.53382804026302044</v>
      </c>
      <c r="K76" s="14">
        <f>SUM(N$2:N75)/SUM(N$2:N$90)</f>
        <v>0.51340978985923036</v>
      </c>
      <c r="L76" s="21">
        <f>SUM(N$2:N75)/SUM(N$2:N$91)</f>
        <v>0.47585943398697428</v>
      </c>
      <c r="M76" s="2" t="s">
        <v>74</v>
      </c>
      <c r="N76" s="3">
        <v>3844800</v>
      </c>
      <c r="O76" s="3">
        <v>7689600</v>
      </c>
      <c r="P76" s="3">
        <v>11534400</v>
      </c>
      <c r="Q76" s="3">
        <v>15379200</v>
      </c>
      <c r="R76" s="3">
        <v>19224000</v>
      </c>
      <c r="T76" s="31">
        <v>74</v>
      </c>
      <c r="U76" s="15">
        <v>3692500</v>
      </c>
      <c r="V76" s="17">
        <f t="shared" si="1"/>
        <v>132100</v>
      </c>
      <c r="X76" s="16"/>
      <c r="Y76" s="11"/>
    </row>
    <row r="77" spans="2:25" x14ac:dyDescent="0.25">
      <c r="B77" s="10"/>
      <c r="C77" s="10"/>
      <c r="D77" s="10"/>
      <c r="E77" s="7"/>
      <c r="F77" s="6"/>
      <c r="G77" s="25">
        <v>75</v>
      </c>
      <c r="H77" s="21">
        <f>SUM(N$2:N76)/SUM(N$2:N$87)</f>
        <v>0.6042192267124149</v>
      </c>
      <c r="I77" s="14">
        <f>SUM(N$2:N76)/SUM(N$2:N$88)</f>
        <v>0.58076708433542834</v>
      </c>
      <c r="J77" s="21">
        <f>SUM(N$2:N76)/SUM(N$2:N$89)</f>
        <v>0.55838751176935764</v>
      </c>
      <c r="K77" s="14">
        <f>SUM(N$2:N76)/SUM(N$2:N$90)</f>
        <v>0.5370298925029765</v>
      </c>
      <c r="L77" s="21">
        <f>SUM(N$2:N76)/SUM(N$2:N$91)</f>
        <v>0.49775198238938989</v>
      </c>
      <c r="M77" s="2" t="s">
        <v>75</v>
      </c>
      <c r="N77" s="3">
        <v>3982000</v>
      </c>
      <c r="O77" s="3">
        <v>7964000</v>
      </c>
      <c r="P77" s="3">
        <v>11946000</v>
      </c>
      <c r="Q77" s="3">
        <v>15928000</v>
      </c>
      <c r="R77" s="3">
        <v>19910000</v>
      </c>
      <c r="T77" s="31">
        <v>75</v>
      </c>
      <c r="U77" s="15">
        <v>3844800</v>
      </c>
      <c r="V77" s="17">
        <f t="shared" si="1"/>
        <v>152300</v>
      </c>
      <c r="X77" s="16"/>
      <c r="Y77" s="11"/>
    </row>
    <row r="78" spans="2:25" x14ac:dyDescent="0.25">
      <c r="B78" s="10"/>
      <c r="C78" s="10"/>
      <c r="D78" s="10"/>
      <c r="E78" s="7"/>
      <c r="F78" s="7"/>
      <c r="G78" s="25">
        <v>76</v>
      </c>
      <c r="H78" s="21">
        <f>SUM(N$2:N77)/SUM(N$2:N$87)</f>
        <v>0.6317428346689633</v>
      </c>
      <c r="I78" s="14">
        <f>SUM(N$2:N77)/SUM(N$2:N$88)</f>
        <v>0.60722239200627171</v>
      </c>
      <c r="J78" s="21">
        <f>SUM(N$2:N77)/SUM(N$2:N$89)</f>
        <v>0.58382337723394229</v>
      </c>
      <c r="K78" s="14">
        <f>SUM(N$2:N77)/SUM(N$2:N$90)</f>
        <v>0.5614928681395237</v>
      </c>
      <c r="L78" s="21">
        <f>SUM(N$2:N77)/SUM(N$2:N$91)</f>
        <v>0.52042575676996083</v>
      </c>
      <c r="M78" s="2" t="s">
        <v>76</v>
      </c>
      <c r="N78" s="3">
        <v>4140000</v>
      </c>
      <c r="O78" s="3">
        <v>8280000</v>
      </c>
      <c r="P78" s="3">
        <v>12420000</v>
      </c>
      <c r="Q78" s="3">
        <v>16560000</v>
      </c>
      <c r="R78" s="3">
        <v>20700000</v>
      </c>
      <c r="T78" s="31">
        <v>76</v>
      </c>
      <c r="U78" s="15">
        <v>3982000</v>
      </c>
      <c r="V78" s="17">
        <f t="shared" si="1"/>
        <v>137200</v>
      </c>
      <c r="X78" s="16"/>
      <c r="Y78" s="11"/>
    </row>
    <row r="79" spans="2:25" x14ac:dyDescent="0.25">
      <c r="B79" s="10"/>
      <c r="C79" s="10"/>
      <c r="D79" s="10"/>
      <c r="E79" s="7"/>
      <c r="F79" s="7"/>
      <c r="G79" s="25">
        <v>77</v>
      </c>
      <c r="H79" s="21">
        <f>SUM(N$2:N78)/SUM(N$2:N$87)</f>
        <v>0.66035853957607282</v>
      </c>
      <c r="I79" s="14">
        <f>SUM(N$2:N78)/SUM(N$2:N$88)</f>
        <v>0.63472740801764571</v>
      </c>
      <c r="J79" s="21">
        <f>SUM(N$2:N78)/SUM(N$2:N$89)</f>
        <v>0.61026850104694585</v>
      </c>
      <c r="K79" s="14">
        <f>SUM(N$2:N78)/SUM(N$2:N$90)</f>
        <v>0.58692649926340767</v>
      </c>
      <c r="L79" s="21">
        <f>SUM(N$2:N78)/SUM(N$2:N$91)</f>
        <v>0.54399919372012751</v>
      </c>
      <c r="M79" s="2" t="s">
        <v>77</v>
      </c>
      <c r="N79" s="3">
        <v>4282300</v>
      </c>
      <c r="O79" s="3">
        <v>8564600</v>
      </c>
      <c r="P79" s="3">
        <v>12846900</v>
      </c>
      <c r="Q79" s="3">
        <v>17129200</v>
      </c>
      <c r="R79" s="3">
        <v>21411500</v>
      </c>
      <c r="T79" s="31">
        <v>77</v>
      </c>
      <c r="U79" s="15">
        <v>4140000</v>
      </c>
      <c r="V79" s="17">
        <f t="shared" si="1"/>
        <v>158000</v>
      </c>
      <c r="X79" s="16"/>
      <c r="Y79" s="11"/>
    </row>
    <row r="80" spans="2:25" x14ac:dyDescent="0.25">
      <c r="B80" s="10"/>
      <c r="C80" s="10"/>
      <c r="D80" s="10"/>
      <c r="E80" s="7"/>
      <c r="F80" s="7"/>
      <c r="G80" s="25">
        <v>78</v>
      </c>
      <c r="H80" s="21">
        <f>SUM(N$2:N79)/SUM(N$2:N$87)</f>
        <v>0.68995782293928909</v>
      </c>
      <c r="I80" s="14">
        <f>SUM(N$2:N79)/SUM(N$2:N$88)</f>
        <v>0.66317782590786489</v>
      </c>
      <c r="J80" s="21">
        <f>SUM(N$2:N79)/SUM(N$2:N$89)</f>
        <v>0.63762259614463312</v>
      </c>
      <c r="K80" s="14">
        <f>SUM(N$2:N79)/SUM(N$2:N$90)</f>
        <v>0.61323433466481059</v>
      </c>
      <c r="L80" s="21">
        <f>SUM(N$2:N79)/SUM(N$2:N$91)</f>
        <v>0.56838289638961992</v>
      </c>
      <c r="M80" s="2" t="s">
        <v>78</v>
      </c>
      <c r="N80" s="3">
        <v>4446000</v>
      </c>
      <c r="O80" s="3">
        <v>8892000</v>
      </c>
      <c r="P80" s="3">
        <v>13338000</v>
      </c>
      <c r="Q80" s="3">
        <v>17784000</v>
      </c>
      <c r="R80" s="3">
        <v>22230000</v>
      </c>
      <c r="T80" s="31">
        <v>78</v>
      </c>
      <c r="U80" s="15">
        <v>4282300</v>
      </c>
      <c r="V80" s="17">
        <f t="shared" si="1"/>
        <v>142300</v>
      </c>
      <c r="X80" s="16"/>
      <c r="Y80" s="11"/>
    </row>
    <row r="81" spans="2:25" x14ac:dyDescent="0.25">
      <c r="B81" s="10"/>
      <c r="C81" s="10"/>
      <c r="D81" s="10"/>
      <c r="E81" s="7"/>
      <c r="F81" s="7"/>
      <c r="G81" s="25">
        <v>79</v>
      </c>
      <c r="H81" s="21">
        <f>SUM(N$2:N80)/SUM(N$2:N$87)</f>
        <v>0.72068860168735893</v>
      </c>
      <c r="I81" s="14">
        <f>SUM(N$2:N80)/SUM(N$2:N$88)</f>
        <v>0.6927158213635578</v>
      </c>
      <c r="J81" s="21">
        <f>SUM(N$2:N80)/SUM(N$2:N$89)</f>
        <v>0.66602235954381528</v>
      </c>
      <c r="K81" s="14">
        <f>SUM(N$2:N80)/SUM(N$2:N$90)</f>
        <v>0.64054784287176414</v>
      </c>
      <c r="L81" s="21">
        <f>SUM(N$2:N80)/SUM(N$2:N$91)</f>
        <v>0.59369871781001637</v>
      </c>
      <c r="M81" s="4" t="s">
        <v>79</v>
      </c>
      <c r="N81" s="5">
        <v>9186800</v>
      </c>
      <c r="O81" s="5">
        <v>18373600</v>
      </c>
      <c r="P81" s="5">
        <v>27560400</v>
      </c>
      <c r="Q81" s="5">
        <v>36747200</v>
      </c>
      <c r="R81" s="5">
        <v>45934000</v>
      </c>
      <c r="T81" s="31">
        <v>79</v>
      </c>
      <c r="U81" s="15">
        <v>4446000</v>
      </c>
      <c r="V81" s="17">
        <f t="shared" si="1"/>
        <v>163700</v>
      </c>
      <c r="X81" s="16"/>
      <c r="Y81" s="11"/>
    </row>
    <row r="82" spans="2:25" x14ac:dyDescent="0.25">
      <c r="B82" s="10"/>
      <c r="C82" s="10"/>
      <c r="D82" s="10"/>
      <c r="E82" s="7"/>
      <c r="F82" s="7"/>
      <c r="G82" s="25">
        <v>80</v>
      </c>
      <c r="H82" s="21">
        <f>SUM(N$2:N81)/SUM(N$2:N$87)</f>
        <v>0.78418781855707731</v>
      </c>
      <c r="I82" s="14">
        <f>SUM(N$2:N81)/SUM(N$2:N$88)</f>
        <v>0.75375038201411126</v>
      </c>
      <c r="J82" s="21">
        <f>SUM(N$2:N81)/SUM(N$2:N$89)</f>
        <v>0.72470498356441948</v>
      </c>
      <c r="K82" s="14">
        <f>SUM(N$2:N81)/SUM(N$2:N$90)</f>
        <v>0.69698593041014489</v>
      </c>
      <c r="L82" s="21">
        <f>SUM(N$2:N81)/SUM(N$2:N$91)</f>
        <v>0.64600897157180159</v>
      </c>
      <c r="M82" s="2" t="s">
        <v>80</v>
      </c>
      <c r="N82" s="3">
        <v>4762800</v>
      </c>
      <c r="O82" s="3">
        <v>9525600</v>
      </c>
      <c r="P82" s="3">
        <v>14288400</v>
      </c>
      <c r="Q82" s="3">
        <v>19051200</v>
      </c>
      <c r="R82" s="3">
        <v>23814000</v>
      </c>
      <c r="T82" s="32">
        <v>80</v>
      </c>
      <c r="U82" s="33">
        <f>N81/2</f>
        <v>4593400</v>
      </c>
      <c r="V82" s="34">
        <f t="shared" si="1"/>
        <v>147400</v>
      </c>
      <c r="X82" s="16"/>
      <c r="Y82" s="11"/>
    </row>
    <row r="83" spans="2:25" x14ac:dyDescent="0.25">
      <c r="B83" s="10"/>
      <c r="C83" s="10"/>
      <c r="D83" s="10"/>
      <c r="E83" s="7"/>
      <c r="F83" s="7"/>
      <c r="G83" s="25">
        <v>81</v>
      </c>
      <c r="H83" s="21">
        <f>SUM(N$2:N82)/SUM(N$2:N$87)</f>
        <v>0.81710832081108242</v>
      </c>
      <c r="I83" s="14">
        <f>SUM(N$2:N82)/SUM(N$2:N$88)</f>
        <v>0.78539310912980509</v>
      </c>
      <c r="J83" s="21">
        <f>SUM(N$2:N82)/SUM(N$2:N$89)</f>
        <v>0.75512837382929221</v>
      </c>
      <c r="K83" s="14">
        <f>SUM(N$2:N82)/SUM(N$2:N$90)</f>
        <v>0.72624566430310011</v>
      </c>
      <c r="L83" s="21">
        <f>SUM(N$2:N82)/SUM(N$2:N$91)</f>
        <v>0.67312867338490645</v>
      </c>
      <c r="M83" s="2" t="s">
        <v>81</v>
      </c>
      <c r="N83" s="3">
        <v>4935200</v>
      </c>
      <c r="O83" s="3">
        <v>9870400</v>
      </c>
      <c r="P83" s="3">
        <v>14805600</v>
      </c>
      <c r="Q83" s="3">
        <v>19740800</v>
      </c>
      <c r="R83" s="3">
        <v>24676000</v>
      </c>
      <c r="T83" s="31">
        <v>81</v>
      </c>
      <c r="U83" s="15">
        <v>4762800</v>
      </c>
      <c r="V83" s="17">
        <f t="shared" si="1"/>
        <v>169400</v>
      </c>
      <c r="X83" s="16"/>
      <c r="Y83" s="11"/>
    </row>
    <row r="84" spans="2:25" x14ac:dyDescent="0.25">
      <c r="B84" s="10"/>
      <c r="C84" s="10"/>
      <c r="D84" s="10"/>
      <c r="E84" s="7"/>
      <c r="F84" s="7"/>
      <c r="G84" s="25">
        <v>82</v>
      </c>
      <c r="H84" s="21">
        <f>SUM(N$2:N83)/SUM(N$2:N$87)</f>
        <v>0.85122045290228221</v>
      </c>
      <c r="I84" s="14">
        <f>SUM(N$2:N83)/SUM(N$2:N$88)</f>
        <v>0.81818121420693868</v>
      </c>
      <c r="J84" s="21">
        <f>SUM(N$2:N83)/SUM(N$2:N$89)</f>
        <v>0.78665300548193362</v>
      </c>
      <c r="K84" s="14">
        <f>SUM(N$2:N83)/SUM(N$2:N$90)</f>
        <v>0.756564518487301</v>
      </c>
      <c r="L84" s="21">
        <f>SUM(N$2:N83)/SUM(N$2:N$91)</f>
        <v>0.70123003233091186</v>
      </c>
      <c r="M84" s="2" t="s">
        <v>82</v>
      </c>
      <c r="N84" s="3">
        <v>5110600</v>
      </c>
      <c r="O84" s="3">
        <v>10221200</v>
      </c>
      <c r="P84" s="3">
        <v>15331800</v>
      </c>
      <c r="Q84" s="3">
        <v>20442400</v>
      </c>
      <c r="R84" s="3">
        <v>25553000</v>
      </c>
      <c r="T84" s="31">
        <v>82</v>
      </c>
      <c r="U84" s="15">
        <v>4935200</v>
      </c>
      <c r="V84" s="17">
        <f t="shared" si="1"/>
        <v>172400</v>
      </c>
      <c r="X84" s="16"/>
      <c r="Y84" s="11"/>
    </row>
    <row r="85" spans="2:25" x14ac:dyDescent="0.25">
      <c r="B85" s="10"/>
      <c r="C85" s="10"/>
      <c r="D85" s="10"/>
      <c r="E85" s="7"/>
      <c r="F85" s="7"/>
      <c r="G85" s="25">
        <v>83</v>
      </c>
      <c r="H85" s="21">
        <f>SUM(N$2:N84)/SUM(N$2:N$87)</f>
        <v>0.8865449508487252</v>
      </c>
      <c r="I85" s="14">
        <f>SUM(N$2:N84)/SUM(N$2:N$88)</f>
        <v>0.85213462841653487</v>
      </c>
      <c r="J85" s="21">
        <f>SUM(N$2:N84)/SUM(N$2:N$89)</f>
        <v>0.81929804165554143</v>
      </c>
      <c r="K85" s="14">
        <f>SUM(N$2:N84)/SUM(N$2:N$90)</f>
        <v>0.78796092313022881</v>
      </c>
      <c r="L85" s="21">
        <f>SUM(N$2:N84)/SUM(N$2:N$91)</f>
        <v>0.73033013061050644</v>
      </c>
      <c r="M85" s="2" t="s">
        <v>83</v>
      </c>
      <c r="N85" s="3">
        <v>5289000</v>
      </c>
      <c r="O85" s="3">
        <v>10578000</v>
      </c>
      <c r="P85" s="3">
        <v>15867000</v>
      </c>
      <c r="Q85" s="3">
        <v>21156000</v>
      </c>
      <c r="R85" s="3">
        <v>26445000</v>
      </c>
      <c r="T85" s="31">
        <v>83</v>
      </c>
      <c r="U85" s="15">
        <v>5110600</v>
      </c>
      <c r="V85" s="17">
        <f t="shared" si="1"/>
        <v>175400</v>
      </c>
      <c r="X85" s="16"/>
      <c r="Y85" s="11"/>
    </row>
    <row r="86" spans="2:25" x14ac:dyDescent="0.25">
      <c r="B86" s="10"/>
      <c r="C86" s="10"/>
      <c r="D86" s="10"/>
      <c r="E86" s="7"/>
      <c r="F86" s="7"/>
      <c r="G86" s="25">
        <v>84</v>
      </c>
      <c r="H86" s="21">
        <f>SUM(N$2:N85)/SUM(N$2:N$87)</f>
        <v>0.92310255066846014</v>
      </c>
      <c r="I86" s="14">
        <f>SUM(N$2:N85)/SUM(N$2:N$88)</f>
        <v>0.88727328292961638</v>
      </c>
      <c r="J86" s="21">
        <f>SUM(N$2:N85)/SUM(N$2:N$89)</f>
        <v>0.85308264548331336</v>
      </c>
      <c r="K86" s="14">
        <f>SUM(N$2:N85)/SUM(N$2:N$90)</f>
        <v>0.82045330839936448</v>
      </c>
      <c r="L86" s="21">
        <f>SUM(N$2:N85)/SUM(N$2:N$91)</f>
        <v>0.76044605042437885</v>
      </c>
      <c r="M86" s="2" t="s">
        <v>84</v>
      </c>
      <c r="N86" s="3">
        <v>5470400</v>
      </c>
      <c r="O86" s="3">
        <v>10940800</v>
      </c>
      <c r="P86" s="3">
        <v>16411200</v>
      </c>
      <c r="Q86" s="3">
        <v>21881600</v>
      </c>
      <c r="R86" s="3">
        <v>27352000</v>
      </c>
      <c r="T86" s="31">
        <v>84</v>
      </c>
      <c r="U86" s="15">
        <v>5289000</v>
      </c>
      <c r="V86" s="17">
        <f t="shared" si="1"/>
        <v>178400</v>
      </c>
      <c r="X86" s="16"/>
      <c r="Y86" s="11"/>
    </row>
    <row r="87" spans="2:25" x14ac:dyDescent="0.25">
      <c r="B87" s="10"/>
      <c r="C87" s="10"/>
      <c r="D87" s="10"/>
      <c r="E87" s="7"/>
      <c r="F87" s="7"/>
      <c r="G87" s="25">
        <v>85</v>
      </c>
      <c r="H87" s="21">
        <f>SUM(N$2:N86)/SUM(N$2:N$87)</f>
        <v>0.96091398837953546</v>
      </c>
      <c r="I87" s="14">
        <f>SUM(N$2:N86)/SUM(N$2:N$88)</f>
        <v>0.92361710891720594</v>
      </c>
      <c r="J87" s="21">
        <f>SUM(N$2:N86)/SUM(N$2:N$89)</f>
        <v>0.88802598009844735</v>
      </c>
      <c r="K87" s="14">
        <f>SUM(N$2:N86)/SUM(N$2:N$90)</f>
        <v>0.85406010446218927</v>
      </c>
      <c r="L87" s="21">
        <f>SUM(N$2:N86)/SUM(N$2:N$91)</f>
        <v>0.79159487397321737</v>
      </c>
      <c r="M87" s="2" t="s">
        <v>85</v>
      </c>
      <c r="N87" s="3">
        <v>5654800</v>
      </c>
      <c r="O87" s="3">
        <v>11309600</v>
      </c>
      <c r="P87" s="3">
        <v>16964400</v>
      </c>
      <c r="Q87" s="3">
        <v>22619200</v>
      </c>
      <c r="R87" s="3">
        <v>28274000</v>
      </c>
      <c r="T87" s="31">
        <v>85</v>
      </c>
      <c r="U87" s="15">
        <v>5470400</v>
      </c>
      <c r="V87" s="17">
        <f t="shared" si="1"/>
        <v>181400</v>
      </c>
      <c r="X87" s="16"/>
      <c r="Y87" s="11"/>
    </row>
    <row r="88" spans="2:25" x14ac:dyDescent="0.25">
      <c r="B88" s="10"/>
      <c r="C88" s="10"/>
      <c r="D88" s="10"/>
      <c r="E88" s="7"/>
      <c r="F88" s="7"/>
      <c r="G88" s="25">
        <v>86</v>
      </c>
      <c r="H88" s="21">
        <f>SUM(N$2:N87)/SUM(N$2:N$87)</f>
        <v>1</v>
      </c>
      <c r="I88" s="14">
        <f>SUM(N$2:N87)/SUM(N$2:N$88)</f>
        <v>0.96118603755032617</v>
      </c>
      <c r="J88" s="21">
        <f>SUM(N$2:N87)/SUM(N$2:N$89)</f>
        <v>0.92414720863414135</v>
      </c>
      <c r="K88" s="14">
        <f>SUM(N$2:N87)/SUM(N$2:N$90)</f>
        <v>0.88879974148618412</v>
      </c>
      <c r="L88" s="21">
        <f>SUM(N$2:N87)/SUM(N$2:N$91)</f>
        <v>0.82379368345771076</v>
      </c>
      <c r="M88" s="2" t="s">
        <v>86</v>
      </c>
      <c r="N88" s="3">
        <v>5842200</v>
      </c>
      <c r="O88" s="3">
        <v>11684400</v>
      </c>
      <c r="P88" s="3">
        <v>17526600</v>
      </c>
      <c r="Q88" s="3">
        <v>23368800</v>
      </c>
      <c r="R88" s="3">
        <v>29211000</v>
      </c>
      <c r="T88" s="31">
        <v>86</v>
      </c>
      <c r="U88" s="15">
        <v>5654800</v>
      </c>
      <c r="V88" s="17">
        <f t="shared" si="1"/>
        <v>184400</v>
      </c>
      <c r="X88" s="16"/>
      <c r="Y88" s="11"/>
    </row>
    <row r="89" spans="2:25" x14ac:dyDescent="0.25">
      <c r="B89" s="10"/>
      <c r="C89" s="10"/>
      <c r="D89" s="10"/>
      <c r="E89" s="7"/>
      <c r="F89" s="7"/>
      <c r="G89" s="25">
        <v>87</v>
      </c>
      <c r="H89" s="19"/>
      <c r="I89" s="14">
        <f>SUM(N$2:N88)/SUM(N$2:N$88)</f>
        <v>1</v>
      </c>
      <c r="J89" s="21">
        <f>SUM(N$2:N88)/SUM(N$2:N$89)</f>
        <v>0.96146549422359284</v>
      </c>
      <c r="K89" s="14">
        <f>SUM(N$2:N88)/SUM(N$2:N$90)</f>
        <v>0.92469064963883019</v>
      </c>
      <c r="L89" s="21">
        <f>SUM(N$2:N88)/SUM(N$2:N$91)</f>
        <v>0.85705956107854742</v>
      </c>
      <c r="M89" s="2" t="s">
        <v>87</v>
      </c>
      <c r="N89" s="3">
        <v>6032600</v>
      </c>
      <c r="O89" s="3">
        <v>12065200</v>
      </c>
      <c r="P89" s="3">
        <v>18097800</v>
      </c>
      <c r="Q89" s="3">
        <v>24130400</v>
      </c>
      <c r="R89" s="3">
        <v>30163000</v>
      </c>
      <c r="T89" s="31">
        <v>87</v>
      </c>
      <c r="U89" s="15">
        <v>5842200</v>
      </c>
      <c r="V89" s="17">
        <f t="shared" si="1"/>
        <v>187400</v>
      </c>
      <c r="X89" s="16"/>
      <c r="Y89" s="11"/>
    </row>
    <row r="90" spans="2:25" x14ac:dyDescent="0.25">
      <c r="B90" s="10"/>
      <c r="C90" s="10"/>
      <c r="D90" s="10"/>
      <c r="E90" s="7"/>
      <c r="F90" s="7"/>
      <c r="G90" s="25">
        <v>88</v>
      </c>
      <c r="H90" s="19"/>
      <c r="I90" s="7"/>
      <c r="J90" s="21">
        <f>SUM(N$2:N89)/SUM(N$2:N$89)</f>
        <v>1</v>
      </c>
      <c r="K90" s="14">
        <f>SUM(N$2:N89)/SUM(N$2:N$90)</f>
        <v>0.96175125908760839</v>
      </c>
      <c r="L90" s="21">
        <f>SUM(N$2:N89)/SUM(N$2:N$91)</f>
        <v>0.89140958903641587</v>
      </c>
      <c r="M90" s="2" t="s">
        <v>88</v>
      </c>
      <c r="N90" s="3">
        <v>6226000</v>
      </c>
      <c r="O90" s="3">
        <v>12452000</v>
      </c>
      <c r="P90" s="3">
        <v>18678000</v>
      </c>
      <c r="Q90" s="3">
        <v>24904000</v>
      </c>
      <c r="R90" s="3">
        <v>31130000</v>
      </c>
      <c r="T90" s="31">
        <v>88</v>
      </c>
      <c r="U90" s="15">
        <v>6032600</v>
      </c>
      <c r="V90" s="17">
        <f t="shared" si="1"/>
        <v>190400</v>
      </c>
      <c r="X90" s="16"/>
      <c r="Y90" s="11"/>
    </row>
    <row r="91" spans="2:25" x14ac:dyDescent="0.25">
      <c r="B91" s="10"/>
      <c r="C91" s="10"/>
      <c r="D91" s="10"/>
      <c r="E91" s="7"/>
      <c r="F91" s="7"/>
      <c r="G91" s="25">
        <v>89</v>
      </c>
      <c r="H91" s="19"/>
      <c r="I91" s="7"/>
      <c r="J91" s="20"/>
      <c r="K91" s="14">
        <f>SUM(N$2:N90)/SUM(N$2:N$90)</f>
        <v>1</v>
      </c>
      <c r="L91" s="21">
        <f>SUM(N$2:N90)/SUM(N$2:N$91)</f>
        <v>0.92686084953200465</v>
      </c>
      <c r="M91" s="4" t="s">
        <v>89</v>
      </c>
      <c r="N91" s="5">
        <v>12844800</v>
      </c>
      <c r="O91" s="5">
        <v>25689600</v>
      </c>
      <c r="P91" s="5">
        <v>38534400</v>
      </c>
      <c r="Q91" s="5">
        <v>51379200</v>
      </c>
      <c r="R91" s="5">
        <v>64224000</v>
      </c>
      <c r="T91" s="31">
        <v>89</v>
      </c>
      <c r="U91" s="15">
        <v>6226000</v>
      </c>
      <c r="V91" s="17">
        <f t="shared" si="1"/>
        <v>193400</v>
      </c>
      <c r="X91" s="16"/>
      <c r="Y91" s="11"/>
    </row>
    <row r="92" spans="2:25" x14ac:dyDescent="0.25">
      <c r="B92" s="10"/>
      <c r="C92" s="10"/>
      <c r="D92" s="10"/>
      <c r="E92" s="7"/>
      <c r="F92" s="7"/>
      <c r="G92" s="25">
        <v>90</v>
      </c>
      <c r="H92" s="19"/>
      <c r="I92" s="7"/>
      <c r="J92" s="20"/>
      <c r="K92" s="7"/>
      <c r="L92" s="21">
        <f>SUM(N$2:N91)/SUM(N$2:N$91)</f>
        <v>1</v>
      </c>
      <c r="M92" s="2" t="s">
        <v>90</v>
      </c>
      <c r="N92" s="3">
        <v>6644400</v>
      </c>
      <c r="O92" s="3">
        <v>13288800</v>
      </c>
      <c r="P92" s="3">
        <v>19933200</v>
      </c>
      <c r="Q92" s="3">
        <v>26577600</v>
      </c>
      <c r="R92" s="3">
        <v>33222000</v>
      </c>
      <c r="T92" s="32">
        <v>90</v>
      </c>
      <c r="U92" s="33">
        <f>N91/2</f>
        <v>6422400</v>
      </c>
      <c r="V92" s="34">
        <f t="shared" si="1"/>
        <v>196400</v>
      </c>
      <c r="X92" s="16"/>
      <c r="Y92" s="11"/>
    </row>
    <row r="93" spans="2:25" x14ac:dyDescent="0.25">
      <c r="B93" s="10"/>
      <c r="C93" s="10"/>
      <c r="D93" s="10"/>
      <c r="E93" s="7"/>
      <c r="F93" s="7"/>
      <c r="G93" s="26"/>
      <c r="H93" s="18"/>
      <c r="I93" s="7"/>
      <c r="J93" s="7"/>
      <c r="K93" s="7"/>
      <c r="M93" s="2" t="s">
        <v>91</v>
      </c>
      <c r="N93" s="3">
        <v>6847100</v>
      </c>
      <c r="O93" s="3">
        <v>13694200</v>
      </c>
      <c r="P93" s="3">
        <v>20541300</v>
      </c>
      <c r="Q93" s="3">
        <v>27388400</v>
      </c>
      <c r="R93" s="3">
        <v>34235500</v>
      </c>
      <c r="X93" s="16"/>
      <c r="Y93" s="11"/>
    </row>
    <row r="94" spans="2:25" x14ac:dyDescent="0.25">
      <c r="B94" s="10"/>
      <c r="C94" s="10"/>
      <c r="D94" s="10"/>
      <c r="E94" s="7"/>
      <c r="F94" s="7"/>
      <c r="G94" s="26"/>
      <c r="H94" s="18"/>
      <c r="I94" s="7"/>
      <c r="J94" s="7"/>
      <c r="K94" s="7"/>
      <c r="M94" s="2" t="s">
        <v>92</v>
      </c>
      <c r="N94" s="3">
        <v>7076000</v>
      </c>
      <c r="O94" s="3">
        <v>14152000</v>
      </c>
      <c r="P94" s="3">
        <v>21228000</v>
      </c>
      <c r="Q94" s="3">
        <v>28304000</v>
      </c>
      <c r="R94" s="3">
        <v>35380000</v>
      </c>
    </row>
    <row r="95" spans="2:25" x14ac:dyDescent="0.25">
      <c r="B95" s="10"/>
      <c r="C95" s="10"/>
      <c r="D95" s="10"/>
      <c r="E95" s="7"/>
      <c r="F95" s="7"/>
      <c r="G95" s="26"/>
      <c r="H95" s="18"/>
      <c r="I95" s="7"/>
      <c r="J95" s="7"/>
      <c r="K95" s="7"/>
      <c r="M95" s="2" t="s">
        <v>93</v>
      </c>
      <c r="N95" s="3">
        <v>7285000</v>
      </c>
      <c r="O95" s="3">
        <v>14570000</v>
      </c>
      <c r="P95" s="3">
        <v>21855000</v>
      </c>
      <c r="Q95" s="3">
        <v>29140000</v>
      </c>
      <c r="R95" s="3">
        <v>36425000</v>
      </c>
    </row>
    <row r="96" spans="2:25" x14ac:dyDescent="0.25">
      <c r="B96" s="10"/>
      <c r="C96" s="10"/>
      <c r="D96" s="10"/>
      <c r="E96" s="7"/>
      <c r="F96" s="7"/>
      <c r="G96" s="26"/>
      <c r="H96" s="18"/>
      <c r="I96" s="7"/>
      <c r="J96" s="7"/>
      <c r="K96" s="7"/>
      <c r="M96" s="2" t="s">
        <v>94</v>
      </c>
      <c r="N96" s="3">
        <v>7520800</v>
      </c>
      <c r="O96" s="3">
        <v>15041600</v>
      </c>
      <c r="P96" s="3">
        <v>22562400</v>
      </c>
      <c r="Q96" s="3">
        <v>30083200</v>
      </c>
      <c r="R96" s="3">
        <v>37604000</v>
      </c>
    </row>
    <row r="97" spans="2:18" x14ac:dyDescent="0.25">
      <c r="B97" s="10"/>
      <c r="C97" s="10"/>
      <c r="D97" s="10"/>
      <c r="E97" s="7"/>
      <c r="F97" s="7"/>
      <c r="G97" s="26"/>
      <c r="H97" s="18"/>
      <c r="I97" s="7"/>
      <c r="J97" s="7"/>
      <c r="K97" s="7"/>
      <c r="M97" s="2" t="s">
        <v>95</v>
      </c>
      <c r="N97" s="3">
        <v>7736100</v>
      </c>
      <c r="O97" s="3">
        <v>15472200</v>
      </c>
      <c r="P97" s="3">
        <v>23208300</v>
      </c>
      <c r="Q97" s="3">
        <v>30944400</v>
      </c>
      <c r="R97" s="3">
        <v>38680500</v>
      </c>
    </row>
    <row r="98" spans="2:18" x14ac:dyDescent="0.25">
      <c r="B98" s="10"/>
      <c r="C98" s="10"/>
      <c r="D98" s="10"/>
      <c r="E98" s="7"/>
      <c r="F98" s="7"/>
      <c r="G98" s="26"/>
      <c r="H98" s="18"/>
      <c r="I98" s="7"/>
      <c r="J98" s="7"/>
      <c r="K98" s="7"/>
      <c r="M98" s="2" t="s">
        <v>96</v>
      </c>
      <c r="N98" s="3">
        <v>7978800</v>
      </c>
      <c r="O98" s="3">
        <v>15957600</v>
      </c>
      <c r="P98" s="3">
        <v>23936400</v>
      </c>
      <c r="Q98" s="3">
        <v>31915200</v>
      </c>
      <c r="R98" s="3">
        <v>39894000</v>
      </c>
    </row>
    <row r="99" spans="2:18" x14ac:dyDescent="0.25">
      <c r="B99" s="12"/>
      <c r="C99" s="12"/>
      <c r="D99" s="12"/>
      <c r="E99" s="7"/>
      <c r="F99" s="7"/>
      <c r="G99" s="26"/>
      <c r="H99" s="18"/>
      <c r="I99" s="7"/>
      <c r="J99" s="7"/>
      <c r="K99" s="7"/>
      <c r="M99" s="2" t="s">
        <v>97</v>
      </c>
      <c r="N99" s="3">
        <v>8200400</v>
      </c>
      <c r="O99" s="3">
        <v>16400800</v>
      </c>
      <c r="P99" s="3">
        <v>24601200</v>
      </c>
      <c r="Q99" s="3">
        <v>32801600</v>
      </c>
      <c r="R99" s="3">
        <v>41002000</v>
      </c>
    </row>
    <row r="100" spans="2:18" x14ac:dyDescent="0.25">
      <c r="B100" s="12"/>
      <c r="C100" s="12"/>
      <c r="D100" s="12"/>
      <c r="E100" s="8"/>
      <c r="F100" s="8"/>
      <c r="G100" s="27"/>
      <c r="H100" s="18"/>
      <c r="I100" s="8"/>
      <c r="J100" s="8"/>
      <c r="K100" s="8"/>
      <c r="M100" s="2" t="s">
        <v>98</v>
      </c>
      <c r="N100" s="3">
        <v>8450000</v>
      </c>
      <c r="O100" s="3">
        <v>16900000</v>
      </c>
      <c r="P100" s="3">
        <v>25350000</v>
      </c>
      <c r="Q100" s="3">
        <v>33800000</v>
      </c>
      <c r="R100" s="3">
        <v>42250000</v>
      </c>
    </row>
    <row r="101" spans="2:18" x14ac:dyDescent="0.25">
      <c r="B101" s="13"/>
      <c r="C101" s="13"/>
      <c r="D101" s="13"/>
      <c r="E101" s="9"/>
      <c r="F101" s="9"/>
      <c r="G101" s="28"/>
      <c r="H101" s="18"/>
      <c r="I101" s="9"/>
      <c r="J101" s="9"/>
      <c r="K101" s="9"/>
      <c r="M101" s="4" t="s">
        <v>99</v>
      </c>
      <c r="N101" s="5">
        <v>17355800</v>
      </c>
      <c r="O101" s="5">
        <v>34711600</v>
      </c>
      <c r="P101" s="5">
        <v>52067400</v>
      </c>
      <c r="Q101" s="5">
        <v>69423200</v>
      </c>
      <c r="R101" s="5">
        <v>86779000</v>
      </c>
    </row>
    <row r="102" spans="2:18" x14ac:dyDescent="0.25">
      <c r="M102" s="2" t="s">
        <v>103</v>
      </c>
      <c r="N102" s="3">
        <v>9292800</v>
      </c>
    </row>
    <row r="103" spans="2:18" x14ac:dyDescent="0.25">
      <c r="M103" s="2" t="s">
        <v>104</v>
      </c>
      <c r="N103" s="3">
        <v>9583000</v>
      </c>
    </row>
    <row r="104" spans="2:18" x14ac:dyDescent="0.25">
      <c r="M104" s="2" t="s">
        <v>105</v>
      </c>
      <c r="N104" s="3">
        <v>9851200</v>
      </c>
    </row>
    <row r="105" spans="2:18" x14ac:dyDescent="0.25">
      <c r="M105" s="2" t="s">
        <v>106</v>
      </c>
      <c r="N105" s="3">
        <v>10149500</v>
      </c>
    </row>
    <row r="106" spans="2:18" x14ac:dyDescent="0.25">
      <c r="M106" s="2" t="s">
        <v>107</v>
      </c>
      <c r="N106" s="3">
        <v>10425200</v>
      </c>
    </row>
    <row r="107" spans="2:18" x14ac:dyDescent="0.25">
      <c r="M107" s="2" t="s">
        <v>108</v>
      </c>
      <c r="N107" s="3">
        <v>10731600</v>
      </c>
    </row>
    <row r="108" spans="2:18" x14ac:dyDescent="0.25">
      <c r="M108" s="2" t="s">
        <v>109</v>
      </c>
      <c r="N108" s="3">
        <v>11014800</v>
      </c>
    </row>
    <row r="109" spans="2:18" x14ac:dyDescent="0.25">
      <c r="M109" s="2" t="s">
        <v>110</v>
      </c>
      <c r="N109" s="3">
        <v>11329300</v>
      </c>
    </row>
    <row r="110" spans="2:18" x14ac:dyDescent="0.25">
      <c r="M110" s="2" t="s">
        <v>111</v>
      </c>
      <c r="N110" s="3">
        <v>11620000</v>
      </c>
    </row>
    <row r="111" spans="2:18" x14ac:dyDescent="0.25">
      <c r="M111" s="4" t="s">
        <v>112</v>
      </c>
      <c r="N111" s="5">
        <v>23885200</v>
      </c>
    </row>
    <row r="112" spans="2:18" x14ac:dyDescent="0.25">
      <c r="M112" s="2" t="s">
        <v>113</v>
      </c>
      <c r="N112" s="3">
        <v>12269400</v>
      </c>
    </row>
    <row r="113" spans="13:14" x14ac:dyDescent="0.25">
      <c r="M113" s="2" t="s">
        <v>114</v>
      </c>
      <c r="N113" s="3">
        <v>12600400</v>
      </c>
    </row>
    <row r="114" spans="13:14" x14ac:dyDescent="0.25">
      <c r="M114" s="2" t="s">
        <v>115</v>
      </c>
      <c r="N114" s="3">
        <v>12935600</v>
      </c>
    </row>
    <row r="115" spans="13:14" x14ac:dyDescent="0.25">
      <c r="M115" s="2" t="s">
        <v>116</v>
      </c>
      <c r="N115" s="3">
        <v>13275000</v>
      </c>
    </row>
    <row r="116" spans="13:14" x14ac:dyDescent="0.25">
      <c r="M116" s="2" t="s">
        <v>117</v>
      </c>
      <c r="N116" s="3">
        <v>13618600</v>
      </c>
    </row>
    <row r="117" spans="13:14" x14ac:dyDescent="0.25">
      <c r="M117" s="2" t="s">
        <v>118</v>
      </c>
      <c r="N117" s="3">
        <v>13966400</v>
      </c>
    </row>
    <row r="118" spans="13:14" x14ac:dyDescent="0.25">
      <c r="M118" s="2" t="s">
        <v>119</v>
      </c>
      <c r="N118" s="3">
        <v>14318400</v>
      </c>
    </row>
    <row r="119" spans="13:14" x14ac:dyDescent="0.25">
      <c r="M119" s="2" t="s">
        <v>120</v>
      </c>
      <c r="N119" s="3">
        <v>14674600</v>
      </c>
    </row>
    <row r="120" spans="13:14" x14ac:dyDescent="0.25">
      <c r="M120" s="2" t="s">
        <v>121</v>
      </c>
      <c r="N120" s="3">
        <v>15035000</v>
      </c>
    </row>
    <row r="121" spans="13:14" x14ac:dyDescent="0.25">
      <c r="M121" s="4" t="s">
        <v>122</v>
      </c>
      <c r="N121" s="5">
        <v>30799200</v>
      </c>
    </row>
    <row r="122" spans="13:14" x14ac:dyDescent="0.25">
      <c r="M122" s="2" t="s">
        <v>123</v>
      </c>
      <c r="N122" s="3">
        <v>15705200</v>
      </c>
    </row>
    <row r="123" spans="13:14" x14ac:dyDescent="0.25">
      <c r="M123" s="2" t="s">
        <v>124</v>
      </c>
      <c r="N123" s="3">
        <v>16013800</v>
      </c>
    </row>
    <row r="124" spans="13:14" x14ac:dyDescent="0.25">
      <c r="M124" s="2" t="s">
        <v>125</v>
      </c>
      <c r="N124" s="3">
        <v>16325400</v>
      </c>
    </row>
    <row r="125" spans="13:14" x14ac:dyDescent="0.25">
      <c r="M125" s="2" t="s">
        <v>126</v>
      </c>
      <c r="N125" s="3">
        <v>16640000</v>
      </c>
    </row>
    <row r="126" spans="13:14" x14ac:dyDescent="0.25">
      <c r="M126" s="2" t="s">
        <v>127</v>
      </c>
      <c r="N126" s="3">
        <v>16957600</v>
      </c>
    </row>
    <row r="127" spans="13:14" x14ac:dyDescent="0.25">
      <c r="M127" s="2" t="s">
        <v>128</v>
      </c>
      <c r="N127" s="3">
        <v>17278200</v>
      </c>
    </row>
    <row r="128" spans="13:14" x14ac:dyDescent="0.25">
      <c r="M128" s="2" t="s">
        <v>129</v>
      </c>
      <c r="N128" s="3">
        <v>17601800</v>
      </c>
    </row>
    <row r="129" spans="12:18" x14ac:dyDescent="0.25">
      <c r="M129" s="2" t="s">
        <v>130</v>
      </c>
      <c r="N129" s="3">
        <v>17928400</v>
      </c>
    </row>
    <row r="130" spans="12:18" x14ac:dyDescent="0.25">
      <c r="M130" s="2" t="s">
        <v>131</v>
      </c>
      <c r="N130" s="3">
        <v>18258000</v>
      </c>
    </row>
    <row r="131" spans="12:18" x14ac:dyDescent="0.25">
      <c r="M131" s="4" t="s">
        <v>132</v>
      </c>
      <c r="N131" s="5">
        <v>37181200</v>
      </c>
    </row>
    <row r="132" spans="12:18" x14ac:dyDescent="0.25">
      <c r="M132" s="2" t="s">
        <v>133</v>
      </c>
      <c r="N132" s="3">
        <v>18926200</v>
      </c>
    </row>
    <row r="133" spans="12:18" x14ac:dyDescent="0.25">
      <c r="M133" s="2" t="s">
        <v>134</v>
      </c>
      <c r="N133" s="3">
        <v>19264800</v>
      </c>
    </row>
    <row r="134" spans="12:18" x14ac:dyDescent="0.25">
      <c r="M134" s="2" t="s">
        <v>135</v>
      </c>
      <c r="N134" s="3">
        <v>19606400</v>
      </c>
    </row>
    <row r="135" spans="12:18" x14ac:dyDescent="0.25">
      <c r="M135" s="2" t="s">
        <v>136</v>
      </c>
      <c r="N135" s="3">
        <v>19951000</v>
      </c>
    </row>
    <row r="136" spans="12:18" x14ac:dyDescent="0.25">
      <c r="M136" s="2" t="s">
        <v>137</v>
      </c>
      <c r="N136" s="3">
        <v>20298600</v>
      </c>
    </row>
    <row r="137" spans="12:18" x14ac:dyDescent="0.25">
      <c r="M137" s="2" t="s">
        <v>138</v>
      </c>
      <c r="N137" s="3">
        <v>20649200</v>
      </c>
    </row>
    <row r="138" spans="12:18" x14ac:dyDescent="0.25">
      <c r="M138" s="2" t="s">
        <v>139</v>
      </c>
      <c r="N138" s="3">
        <v>21002800</v>
      </c>
    </row>
    <row r="139" spans="12:18" x14ac:dyDescent="0.25">
      <c r="M139" s="2" t="s">
        <v>140</v>
      </c>
      <c r="N139" s="3">
        <v>21359400</v>
      </c>
    </row>
    <row r="140" spans="12:18" x14ac:dyDescent="0.25">
      <c r="M140" s="2" t="s">
        <v>141</v>
      </c>
      <c r="N140" s="3">
        <v>21719000</v>
      </c>
    </row>
    <row r="141" spans="12:18" x14ac:dyDescent="0.25">
      <c r="M141" s="4" t="s">
        <v>142</v>
      </c>
      <c r="N141" s="5">
        <v>44163200</v>
      </c>
    </row>
    <row r="142" spans="12:18" x14ac:dyDescent="0.25">
      <c r="L142" t="s">
        <v>163</v>
      </c>
      <c r="N142" s="1">
        <f>SUM(N2:N141)</f>
        <v>948921200</v>
      </c>
      <c r="O142" s="1">
        <f>SUM(O2:O141)</f>
        <v>521429600</v>
      </c>
      <c r="P142" s="1">
        <f>SUM(P2:P141)</f>
        <v>782147400</v>
      </c>
      <c r="Q142" s="1">
        <f>SUM(Q2:Q141)</f>
        <v>1042863200</v>
      </c>
      <c r="R142" s="1">
        <f>SUM(R2:R141)</f>
        <v>1303579000</v>
      </c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Bogart</dc:creator>
  <cp:lastModifiedBy>Shawn Michael Bogart</cp:lastModifiedBy>
  <dcterms:created xsi:type="dcterms:W3CDTF">2013-07-27T07:28:51Z</dcterms:created>
  <dcterms:modified xsi:type="dcterms:W3CDTF">2015-04-02T22:03:19Z</dcterms:modified>
</cp:coreProperties>
</file>